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University of Liverpool\Output\Updated output\"/>
    </mc:Choice>
  </mc:AlternateContent>
  <bookViews>
    <workbookView xWindow="0" yWindow="0" windowWidth="28800" windowHeight="12300" firstSheet="1" activeTab="1"/>
  </bookViews>
  <sheets>
    <sheet name="_xltb_storage_" sheetId="6" state="veryHidden" r:id="rId1"/>
    <sheet name="Overview" sheetId="7" r:id="rId2"/>
    <sheet name="Gender" sheetId="2" r:id="rId3"/>
    <sheet name="Disadvantage" sheetId="3" r:id="rId4"/>
    <sheet name="Type of establishment" sheetId="4" r:id="rId5"/>
    <sheet name="Region" sheetId="5" r:id="rId6"/>
    <sheet name="Prior attainment" sheetId="1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6" i="1"/>
  <c r="D35" i="1"/>
  <c r="E37" i="1"/>
  <c r="E36" i="1"/>
  <c r="E35" i="1"/>
  <c r="D32" i="1"/>
  <c r="D31" i="1"/>
  <c r="D30" i="1"/>
  <c r="E32" i="1"/>
  <c r="E31" i="1"/>
  <c r="E30" i="1"/>
  <c r="D27" i="1"/>
  <c r="E27" i="1"/>
  <c r="D26" i="1"/>
  <c r="E26" i="1"/>
  <c r="D25" i="1"/>
  <c r="E25" i="1"/>
  <c r="G35" i="1" l="1"/>
  <c r="H35" i="1"/>
  <c r="I35" i="1"/>
  <c r="J35" i="1"/>
  <c r="K35" i="1"/>
  <c r="L35" i="1"/>
  <c r="M35" i="1"/>
  <c r="N35" i="1"/>
  <c r="O35" i="1"/>
  <c r="P35" i="1"/>
  <c r="Q35" i="1"/>
  <c r="R35" i="1"/>
  <c r="G36" i="1"/>
  <c r="H36" i="1"/>
  <c r="I36" i="1"/>
  <c r="J36" i="1"/>
  <c r="K36" i="1"/>
  <c r="L36" i="1"/>
  <c r="M36" i="1"/>
  <c r="N36" i="1"/>
  <c r="O36" i="1"/>
  <c r="P36" i="1"/>
  <c r="Q36" i="1"/>
  <c r="R36" i="1"/>
  <c r="G37" i="1"/>
  <c r="H37" i="1"/>
  <c r="I37" i="1"/>
  <c r="J37" i="1"/>
  <c r="K37" i="1"/>
  <c r="L37" i="1"/>
  <c r="M37" i="1"/>
  <c r="N37" i="1"/>
  <c r="O37" i="1"/>
  <c r="P37" i="1"/>
  <c r="Q37" i="1"/>
  <c r="R37" i="1"/>
  <c r="F37" i="1"/>
  <c r="F35" i="1"/>
  <c r="F36" i="1"/>
  <c r="G30" i="1" l="1"/>
  <c r="H30" i="1"/>
  <c r="I30" i="1"/>
  <c r="J30" i="1"/>
  <c r="K30" i="1"/>
  <c r="L30" i="1"/>
  <c r="M30" i="1"/>
  <c r="N30" i="1"/>
  <c r="O30" i="1"/>
  <c r="P30" i="1"/>
  <c r="Q30" i="1"/>
  <c r="R30" i="1"/>
  <c r="G31" i="1"/>
  <c r="H31" i="1"/>
  <c r="I31" i="1"/>
  <c r="J31" i="1"/>
  <c r="K31" i="1"/>
  <c r="L31" i="1"/>
  <c r="M31" i="1"/>
  <c r="N31" i="1"/>
  <c r="O31" i="1"/>
  <c r="P31" i="1"/>
  <c r="Q31" i="1"/>
  <c r="R31" i="1"/>
  <c r="G32" i="1"/>
  <c r="H32" i="1"/>
  <c r="I32" i="1"/>
  <c r="J32" i="1"/>
  <c r="K32" i="1"/>
  <c r="L32" i="1"/>
  <c r="M32" i="1"/>
  <c r="N32" i="1"/>
  <c r="O32" i="1"/>
  <c r="P32" i="1"/>
  <c r="Q32" i="1"/>
  <c r="R32" i="1"/>
  <c r="F32" i="1"/>
  <c r="F31" i="1"/>
  <c r="F30" i="1"/>
  <c r="G26" i="1"/>
  <c r="H26" i="1"/>
  <c r="I26" i="1"/>
  <c r="J26" i="1"/>
  <c r="K26" i="1"/>
  <c r="L26" i="1"/>
  <c r="M26" i="1"/>
  <c r="N26" i="1"/>
  <c r="O26" i="1"/>
  <c r="P26" i="1"/>
  <c r="Q26" i="1"/>
  <c r="R26" i="1"/>
  <c r="G27" i="1"/>
  <c r="H27" i="1"/>
  <c r="I27" i="1"/>
  <c r="J27" i="1"/>
  <c r="K27" i="1"/>
  <c r="L27" i="1"/>
  <c r="M27" i="1"/>
  <c r="N27" i="1"/>
  <c r="O27" i="1"/>
  <c r="P27" i="1"/>
  <c r="Q27" i="1"/>
  <c r="R27" i="1"/>
  <c r="F27" i="1"/>
  <c r="F26" i="1"/>
  <c r="G25" i="1"/>
  <c r="H25" i="1"/>
  <c r="I25" i="1"/>
  <c r="J25" i="1"/>
  <c r="K25" i="1"/>
  <c r="L25" i="1"/>
  <c r="M25" i="1"/>
  <c r="N25" i="1"/>
  <c r="O25" i="1"/>
  <c r="P25" i="1"/>
  <c r="Q25" i="1"/>
  <c r="R25" i="1"/>
  <c r="F25" i="1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B8" i="2"/>
  <c r="B7" i="2"/>
  <c r="R15" i="5" l="1"/>
  <c r="R14" i="5"/>
  <c r="B14" i="5"/>
  <c r="C14" i="4" l="1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B14" i="4"/>
  <c r="B13" i="4"/>
  <c r="B12" i="4"/>
  <c r="B11" i="4"/>
  <c r="B10" i="4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D10" i="3"/>
  <c r="D9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J16" i="5" l="1"/>
  <c r="J19" i="5"/>
  <c r="J22" i="5"/>
  <c r="J14" i="5"/>
  <c r="J17" i="5"/>
  <c r="J20" i="5"/>
  <c r="J15" i="5"/>
  <c r="J21" i="5"/>
  <c r="J18" i="5"/>
  <c r="K15" i="5"/>
  <c r="K18" i="5"/>
  <c r="K21" i="5"/>
  <c r="K19" i="5"/>
  <c r="K16" i="5"/>
  <c r="K22" i="5"/>
  <c r="K14" i="5"/>
  <c r="K17" i="5"/>
  <c r="K20" i="5"/>
  <c r="M15" i="5"/>
  <c r="M18" i="5"/>
  <c r="M21" i="5"/>
  <c r="M22" i="5"/>
  <c r="M19" i="5"/>
  <c r="M16" i="5"/>
  <c r="M14" i="5"/>
  <c r="M17" i="5"/>
  <c r="M20" i="5"/>
  <c r="I22" i="5"/>
  <c r="I20" i="5"/>
  <c r="I14" i="5"/>
  <c r="I16" i="5"/>
  <c r="I19" i="5"/>
  <c r="I17" i="5"/>
  <c r="I15" i="5"/>
  <c r="I21" i="5"/>
  <c r="I18" i="5"/>
  <c r="B22" i="5"/>
  <c r="B21" i="5"/>
  <c r="B16" i="5"/>
  <c r="B17" i="5"/>
  <c r="B20" i="5"/>
  <c r="B19" i="5"/>
  <c r="B18" i="5"/>
  <c r="B15" i="5"/>
  <c r="C14" i="5"/>
  <c r="C17" i="5"/>
  <c r="C20" i="5"/>
  <c r="C18" i="5"/>
  <c r="C21" i="5"/>
  <c r="C15" i="5"/>
  <c r="C16" i="5"/>
  <c r="C19" i="5"/>
  <c r="C22" i="5"/>
  <c r="N15" i="5"/>
  <c r="N14" i="5"/>
  <c r="N18" i="5"/>
  <c r="N21" i="5"/>
  <c r="N16" i="5"/>
  <c r="N19" i="5"/>
  <c r="N22" i="5"/>
  <c r="N17" i="5"/>
  <c r="N20" i="5"/>
  <c r="L15" i="5"/>
  <c r="L18" i="5"/>
  <c r="L21" i="5"/>
  <c r="L22" i="5"/>
  <c r="L16" i="5"/>
  <c r="L19" i="5"/>
  <c r="L14" i="5"/>
  <c r="L17" i="5"/>
  <c r="L20" i="5"/>
  <c r="H16" i="5"/>
  <c r="H19" i="5"/>
  <c r="H22" i="5"/>
  <c r="H20" i="5"/>
  <c r="H14" i="5"/>
  <c r="H17" i="5"/>
  <c r="H15" i="5"/>
  <c r="H18" i="5"/>
  <c r="H21" i="5"/>
  <c r="G16" i="5"/>
  <c r="G19" i="5"/>
  <c r="G22" i="5"/>
  <c r="G14" i="5"/>
  <c r="G17" i="5"/>
  <c r="G20" i="5"/>
  <c r="G15" i="5"/>
  <c r="G18" i="5"/>
  <c r="G21" i="5"/>
  <c r="R19" i="5"/>
  <c r="R17" i="5"/>
  <c r="R20" i="5"/>
  <c r="R16" i="5"/>
  <c r="R18" i="5"/>
  <c r="R21" i="5"/>
  <c r="R22" i="5"/>
  <c r="E18" i="5"/>
  <c r="E21" i="5"/>
  <c r="E14" i="5"/>
  <c r="E17" i="5"/>
  <c r="E20" i="5"/>
  <c r="E15" i="5"/>
  <c r="E16" i="5"/>
  <c r="E19" i="5"/>
  <c r="E22" i="5"/>
  <c r="Q17" i="5"/>
  <c r="Q15" i="5"/>
  <c r="Q18" i="5"/>
  <c r="Q14" i="5"/>
  <c r="Q20" i="5"/>
  <c r="Q21" i="5"/>
  <c r="Q19" i="5"/>
  <c r="Q22" i="5"/>
  <c r="Q16" i="5"/>
  <c r="D20" i="5"/>
  <c r="D14" i="5"/>
  <c r="D17" i="5"/>
  <c r="D15" i="5"/>
  <c r="D18" i="5"/>
  <c r="D21" i="5"/>
  <c r="D16" i="5"/>
  <c r="D19" i="5"/>
  <c r="D22" i="5"/>
  <c r="P14" i="5"/>
  <c r="P17" i="5"/>
  <c r="P20" i="5"/>
  <c r="P21" i="5"/>
  <c r="P15" i="5"/>
  <c r="P18" i="5"/>
  <c r="P16" i="5"/>
  <c r="P19" i="5"/>
  <c r="P22" i="5"/>
  <c r="O14" i="5"/>
  <c r="O17" i="5"/>
  <c r="O20" i="5"/>
  <c r="O15" i="5"/>
  <c r="O18" i="5"/>
  <c r="O21" i="5"/>
  <c r="O16" i="5"/>
  <c r="O19" i="5"/>
  <c r="O22" i="5"/>
  <c r="F19" i="5"/>
  <c r="F20" i="5"/>
  <c r="F14" i="5"/>
  <c r="F17" i="5"/>
  <c r="F16" i="5"/>
  <c r="F15" i="5"/>
  <c r="F18" i="5"/>
  <c r="F21" i="5"/>
  <c r="F22" i="5"/>
</calcChain>
</file>

<file path=xl/sharedStrings.xml><?xml version="1.0" encoding="utf-8"?>
<sst xmlns="http://schemas.openxmlformats.org/spreadsheetml/2006/main" count="148" uniqueCount="47">
  <si>
    <t>English</t>
  </si>
  <si>
    <t>Maths</t>
  </si>
  <si>
    <t>London</t>
  </si>
  <si>
    <t>No data</t>
  </si>
  <si>
    <t>Selective state school</t>
  </si>
  <si>
    <t>Non-selective state school</t>
  </si>
  <si>
    <t>Independent</t>
  </si>
  <si>
    <t>FE college</t>
  </si>
  <si>
    <t xml:space="preserve">Female </t>
  </si>
  <si>
    <t>Male</t>
  </si>
  <si>
    <t>Number of A-Level geology entries</t>
  </si>
  <si>
    <t>Percentage of A-Level geology entries</t>
  </si>
  <si>
    <t>Not disadvantaged</t>
  </si>
  <si>
    <t>Disadvantaged</t>
  </si>
  <si>
    <t>Data missing</t>
  </si>
  <si>
    <t>East Midlands</t>
  </si>
  <si>
    <t>East of England</t>
  </si>
  <si>
    <t>North East</t>
  </si>
  <si>
    <t>North West</t>
  </si>
  <si>
    <t>South East</t>
  </si>
  <si>
    <t>South West</t>
  </si>
  <si>
    <t>West Midlands</t>
  </si>
  <si>
    <t>Yorkshire and the Humber</t>
  </si>
  <si>
    <t>Pecentage of A-Level geology entries</t>
  </si>
  <si>
    <t>XL Toolbox Settings</t>
  </si>
  <si>
    <t>export_preset</t>
  </si>
  <si>
    <t>&lt;?xml version="1.0" encoding="utf-16"?&gt;_x000D_
&lt;Preset xmlns:xsd="http://www.w3.org/2001/XMLSchema" xmlns:xsi="http://www.w3.org/2001/XMLSchema-instance"&gt;_x000D_
  &lt;Name&gt;Png, 300 dpi, RGB, White canvas&lt;/Name&gt;_x000D_
  &lt;Dpi&gt;300&lt;/Dpi&gt;_x000D_
  &lt;FileType&gt;Png&lt;/FileType&gt;_x000D_
  &lt;ColorSpace&gt;Rgb&lt;/ColorSpace&gt;_x000D_
  &lt;Transparency&gt;TransparentCanvas&lt;/Transparency&gt;_x000D_
  &lt;UseColorProfile&gt;false&lt;/UseColorProfile&gt;_x000D_
  &lt;ColorProfile&gt;sRGB Color Space Profile&lt;/ColorProfile&gt;_x000D_
&lt;/Preset&gt;</t>
  </si>
  <si>
    <t>export_path</t>
  </si>
  <si>
    <t>Sixth form college</t>
  </si>
  <si>
    <t>Number of A-Level geology entries who attained these grades at GCSE</t>
  </si>
  <si>
    <t>All subjects average</t>
  </si>
  <si>
    <t>Percentage of A-Level geology entries who attained these grades at GCSE</t>
  </si>
  <si>
    <t>Total number of A-Level entries</t>
  </si>
  <si>
    <t>No data on grades</t>
  </si>
  <si>
    <t>NA</t>
  </si>
  <si>
    <t>A* / 9</t>
  </si>
  <si>
    <t>A*-A / 9 - 7</t>
  </si>
  <si>
    <t>A*-C / 9 - 4</t>
  </si>
  <si>
    <t>C:\Users\nplaister\Desktop\geo10.png</t>
  </si>
  <si>
    <t>Total</t>
  </si>
  <si>
    <t>A-Level</t>
  </si>
  <si>
    <t>AS-Level</t>
  </si>
  <si>
    <t>Number of students who entered A-Level geology</t>
  </si>
  <si>
    <t>OCR</t>
  </si>
  <si>
    <t>Eduqas / WJEC</t>
  </si>
  <si>
    <t>Number of students who entered A-Level geology by exam board</t>
  </si>
  <si>
    <t>Number of schools and colleges that entered students for A-Level geology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</si>
</sst>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0" xfId="0" applyBorder="1"/>
    <xf numFmtId="9" fontId="0" fillId="0" borderId="0" xfId="1" applyFont="1" applyBorder="1"/>
    <xf numFmtId="0" fontId="0" fillId="2" borderId="0" xfId="0" applyFill="1" applyBorder="1"/>
    <xf numFmtId="0" fontId="0" fillId="0" borderId="0" xfId="0" applyAlignment="1">
      <alignment wrapText="1"/>
    </xf>
    <xf numFmtId="0" fontId="0" fillId="0" borderId="0" xfId="0" applyFill="1"/>
    <xf numFmtId="0" fontId="2" fillId="0" borderId="0" xfId="0" applyFont="1" applyFill="1"/>
    <xf numFmtId="2" fontId="0" fillId="0" borderId="0" xfId="0" applyNumberFormat="1" applyFill="1"/>
    <xf numFmtId="0" fontId="0" fillId="0" borderId="0" xfId="0" applyFill="1" applyBorder="1"/>
    <xf numFmtId="9" fontId="0" fillId="0" borderId="0" xfId="1" applyFont="1" applyFill="1"/>
    <xf numFmtId="1" fontId="0" fillId="0" borderId="0" xfId="0" applyNumberFormat="1" applyFill="1"/>
    <xf numFmtId="1" fontId="0" fillId="0" borderId="0" xfId="0" applyNumberFormat="1" applyAlignment="1">
      <alignment horizontal="left"/>
    </xf>
    <xf numFmtId="2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Schools</a:t>
            </a:r>
            <a:r>
              <a:rPr lang="en-GB" baseline="0"/>
              <a:t> and colleges entering students for A- or AS-Level geology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Overview!$B$4</c:f>
              <c:strCache>
                <c:ptCount val="1"/>
                <c:pt idx="0">
                  <c:v>A-Level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Overview!$A$5:$A$21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Overview!$B$5:$B$21</c:f>
              <c:numCache>
                <c:formatCode>General</c:formatCode>
                <c:ptCount val="17"/>
                <c:pt idx="0">
                  <c:v>174</c:v>
                </c:pt>
                <c:pt idx="1">
                  <c:v>188</c:v>
                </c:pt>
                <c:pt idx="2">
                  <c:v>188</c:v>
                </c:pt>
                <c:pt idx="3">
                  <c:v>175</c:v>
                </c:pt>
                <c:pt idx="4">
                  <c:v>163</c:v>
                </c:pt>
                <c:pt idx="5">
                  <c:v>169</c:v>
                </c:pt>
                <c:pt idx="6">
                  <c:v>170</c:v>
                </c:pt>
                <c:pt idx="7">
                  <c:v>170</c:v>
                </c:pt>
                <c:pt idx="8">
                  <c:v>173</c:v>
                </c:pt>
                <c:pt idx="9">
                  <c:v>162</c:v>
                </c:pt>
                <c:pt idx="10">
                  <c:v>166</c:v>
                </c:pt>
                <c:pt idx="11">
                  <c:v>174</c:v>
                </c:pt>
                <c:pt idx="12">
                  <c:v>162</c:v>
                </c:pt>
                <c:pt idx="13">
                  <c:v>161</c:v>
                </c:pt>
                <c:pt idx="14">
                  <c:v>148</c:v>
                </c:pt>
                <c:pt idx="15">
                  <c:v>136</c:v>
                </c:pt>
                <c:pt idx="16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A-419F-B9D6-A234D7F61388}"/>
            </c:ext>
          </c:extLst>
        </c:ser>
        <c:ser>
          <c:idx val="1"/>
          <c:order val="1"/>
          <c:tx>
            <c:strRef>
              <c:f>Overview!$C$4</c:f>
              <c:strCache>
                <c:ptCount val="1"/>
                <c:pt idx="0">
                  <c:v>AS-Level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Overview!$A$5:$A$21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Overview!$C$5:$C$21</c:f>
              <c:numCache>
                <c:formatCode>General</c:formatCode>
                <c:ptCount val="17"/>
                <c:pt idx="0">
                  <c:v>212</c:v>
                </c:pt>
                <c:pt idx="1">
                  <c:v>217</c:v>
                </c:pt>
                <c:pt idx="2">
                  <c:v>197</c:v>
                </c:pt>
                <c:pt idx="3">
                  <c:v>188</c:v>
                </c:pt>
                <c:pt idx="4">
                  <c:v>186</c:v>
                </c:pt>
                <c:pt idx="5">
                  <c:v>180</c:v>
                </c:pt>
                <c:pt idx="6">
                  <c:v>169</c:v>
                </c:pt>
                <c:pt idx="7">
                  <c:v>181</c:v>
                </c:pt>
                <c:pt idx="8">
                  <c:v>173</c:v>
                </c:pt>
                <c:pt idx="9">
                  <c:v>174</c:v>
                </c:pt>
                <c:pt idx="10">
                  <c:v>178</c:v>
                </c:pt>
                <c:pt idx="11">
                  <c:v>175</c:v>
                </c:pt>
                <c:pt idx="12">
                  <c:v>170</c:v>
                </c:pt>
                <c:pt idx="13">
                  <c:v>158</c:v>
                </c:pt>
                <c:pt idx="14">
                  <c:v>151</c:v>
                </c:pt>
                <c:pt idx="15">
                  <c:v>126</c:v>
                </c:pt>
                <c:pt idx="16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A-419F-B9D6-A234D7F61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87427104"/>
        <c:axId val="-56292000"/>
      </c:lineChart>
      <c:catAx>
        <c:axId val="-38742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292000"/>
        <c:crosses val="autoZero"/>
        <c:auto val="1"/>
        <c:lblAlgn val="ctr"/>
        <c:lblOffset val="100"/>
        <c:noMultiLvlLbl val="0"/>
      </c:catAx>
      <c:valAx>
        <c:axId val="-5629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742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A-Level geology entries by region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Region!$A$14</c:f>
              <c:strCache>
                <c:ptCount val="1"/>
                <c:pt idx="0">
                  <c:v>East Midlands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Region!$B$14:$R$14</c:f>
              <c:numCache>
                <c:formatCode>0%</c:formatCode>
                <c:ptCount val="17"/>
                <c:pt idx="0">
                  <c:v>8.3916083916083919E-2</c:v>
                </c:pt>
                <c:pt idx="1">
                  <c:v>7.2036673215455135E-2</c:v>
                </c:pt>
                <c:pt idx="2">
                  <c:v>7.7860528097494927E-2</c:v>
                </c:pt>
                <c:pt idx="3">
                  <c:v>7.3938506588579797E-2</c:v>
                </c:pt>
                <c:pt idx="4">
                  <c:v>7.7961019490254871E-2</c:v>
                </c:pt>
                <c:pt idx="5">
                  <c:v>5.6087551299589603E-2</c:v>
                </c:pt>
                <c:pt idx="6">
                  <c:v>9.4389438943894385E-2</c:v>
                </c:pt>
                <c:pt idx="7">
                  <c:v>6.9688768606224624E-2</c:v>
                </c:pt>
                <c:pt idx="8">
                  <c:v>6.1101028433151842E-2</c:v>
                </c:pt>
                <c:pt idx="9">
                  <c:v>7.4051407588739293E-2</c:v>
                </c:pt>
                <c:pt idx="10">
                  <c:v>5.7775377969762419E-2</c:v>
                </c:pt>
                <c:pt idx="11">
                  <c:v>6.0161779575328617E-2</c:v>
                </c:pt>
                <c:pt idx="12">
                  <c:v>6.0778727445394115E-2</c:v>
                </c:pt>
                <c:pt idx="13">
                  <c:v>6.8193130910900943E-2</c:v>
                </c:pt>
                <c:pt idx="14">
                  <c:v>8.6148648648648643E-2</c:v>
                </c:pt>
                <c:pt idx="15">
                  <c:v>6.3068920676202858E-2</c:v>
                </c:pt>
                <c:pt idx="16">
                  <c:v>6.9306930693069313E-2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5-475B-A319-DC86227E8AC9}"/>
            </c:ext>
          </c:extLst>
        </c:ser>
        <c:ser>
          <c:idx val="1"/>
          <c:order val="1"/>
          <c:tx>
            <c:strRef>
              <c:f>Region!$A$15</c:f>
              <c:strCache>
                <c:ptCount val="1"/>
                <c:pt idx="0">
                  <c:v>East of England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Region!$B$15:$R$15</c:f>
              <c:numCache>
                <c:formatCode>0%</c:formatCode>
                <c:ptCount val="17"/>
                <c:pt idx="0">
                  <c:v>0.106993006993007</c:v>
                </c:pt>
                <c:pt idx="1">
                  <c:v>0.10936476751800916</c:v>
                </c:pt>
                <c:pt idx="2">
                  <c:v>0.12119160460392688</c:v>
                </c:pt>
                <c:pt idx="3">
                  <c:v>8.7847730600292828E-2</c:v>
                </c:pt>
                <c:pt idx="4">
                  <c:v>0.10119940029985007</c:v>
                </c:pt>
                <c:pt idx="5">
                  <c:v>0.10259917920656635</c:v>
                </c:pt>
                <c:pt idx="6">
                  <c:v>0.11155115511551156</c:v>
                </c:pt>
                <c:pt idx="7">
                  <c:v>0.10487144790257104</c:v>
                </c:pt>
                <c:pt idx="8">
                  <c:v>0.12341197822141561</c:v>
                </c:pt>
                <c:pt idx="9">
                  <c:v>0.11627906976744186</c:v>
                </c:pt>
                <c:pt idx="10">
                  <c:v>0.11339092872570194</c:v>
                </c:pt>
                <c:pt idx="11">
                  <c:v>0.11526794742163801</c:v>
                </c:pt>
                <c:pt idx="12">
                  <c:v>0.12440645773979107</c:v>
                </c:pt>
                <c:pt idx="13">
                  <c:v>0.11747137879542061</c:v>
                </c:pt>
                <c:pt idx="14">
                  <c:v>0.12781531531531531</c:v>
                </c:pt>
                <c:pt idx="15">
                  <c:v>0.10728218465539661</c:v>
                </c:pt>
                <c:pt idx="16">
                  <c:v>0.12718964204112718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D5-475B-A319-DC86227E8AC9}"/>
            </c:ext>
          </c:extLst>
        </c:ser>
        <c:ser>
          <c:idx val="3"/>
          <c:order val="2"/>
          <c:tx>
            <c:strRef>
              <c:f>Region!$A$16</c:f>
              <c:strCache>
                <c:ptCount val="1"/>
                <c:pt idx="0">
                  <c:v>London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Region!$B$16:$R$16</c:f>
              <c:numCache>
                <c:formatCode>0%</c:formatCode>
                <c:ptCount val="17"/>
                <c:pt idx="0">
                  <c:v>5.8041958041958039E-2</c:v>
                </c:pt>
                <c:pt idx="1">
                  <c:v>5.6974459724950882E-2</c:v>
                </c:pt>
                <c:pt idx="2">
                  <c:v>3.3175355450236969E-2</c:v>
                </c:pt>
                <c:pt idx="3">
                  <c:v>4.9780380673499269E-2</c:v>
                </c:pt>
                <c:pt idx="4">
                  <c:v>5.6221889055472263E-2</c:v>
                </c:pt>
                <c:pt idx="5">
                  <c:v>4.4459644322845417E-2</c:v>
                </c:pt>
                <c:pt idx="6">
                  <c:v>4.3564356435643561E-2</c:v>
                </c:pt>
                <c:pt idx="7">
                  <c:v>4.1271989174560215E-2</c:v>
                </c:pt>
                <c:pt idx="8">
                  <c:v>3.5087719298245612E-2</c:v>
                </c:pt>
                <c:pt idx="9">
                  <c:v>3.182374541003672E-2</c:v>
                </c:pt>
                <c:pt idx="10">
                  <c:v>4.4276457883369327E-2</c:v>
                </c:pt>
                <c:pt idx="11">
                  <c:v>4.7522750252780584E-2</c:v>
                </c:pt>
                <c:pt idx="12">
                  <c:v>3.6087369420702751E-2</c:v>
                </c:pt>
                <c:pt idx="13">
                  <c:v>3.285216525634644E-2</c:v>
                </c:pt>
                <c:pt idx="14">
                  <c:v>1.5765765765765764E-2</c:v>
                </c:pt>
                <c:pt idx="15">
                  <c:v>2.5357607282184655E-2</c:v>
                </c:pt>
                <c:pt idx="16">
                  <c:v>2.8179741051028179E-2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D5-475B-A319-DC86227E8AC9}"/>
            </c:ext>
          </c:extLst>
        </c:ser>
        <c:ser>
          <c:idx val="2"/>
          <c:order val="3"/>
          <c:tx>
            <c:strRef>
              <c:f>Region!$A$17</c:f>
              <c:strCache>
                <c:ptCount val="1"/>
                <c:pt idx="0">
                  <c:v>North East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Region!$B$17:$R$17</c:f>
              <c:numCache>
                <c:formatCode>0%</c:formatCode>
                <c:ptCount val="17"/>
                <c:pt idx="0">
                  <c:v>6.6433566433566432E-2</c:v>
                </c:pt>
                <c:pt idx="1">
                  <c:v>4.4531761624099539E-2</c:v>
                </c:pt>
                <c:pt idx="2">
                  <c:v>6.6350710900473939E-2</c:v>
                </c:pt>
                <c:pt idx="3">
                  <c:v>5.3440702781844804E-2</c:v>
                </c:pt>
                <c:pt idx="4">
                  <c:v>5.3973013493253376E-2</c:v>
                </c:pt>
                <c:pt idx="5">
                  <c:v>6.0875512995896032E-2</c:v>
                </c:pt>
                <c:pt idx="6">
                  <c:v>5.3465346534653464E-2</c:v>
                </c:pt>
                <c:pt idx="7">
                  <c:v>5.6833558863328824E-2</c:v>
                </c:pt>
                <c:pt idx="8">
                  <c:v>4.8396854204476709E-2</c:v>
                </c:pt>
                <c:pt idx="9">
                  <c:v>4.9571603427172581E-2</c:v>
                </c:pt>
                <c:pt idx="10">
                  <c:v>5.2915766738660906E-2</c:v>
                </c:pt>
                <c:pt idx="11">
                  <c:v>4.7017189079878667E-2</c:v>
                </c:pt>
                <c:pt idx="12">
                  <c:v>5.4605887939221276E-2</c:v>
                </c:pt>
                <c:pt idx="13">
                  <c:v>6.0726729716276753E-2</c:v>
                </c:pt>
                <c:pt idx="14">
                  <c:v>5.9684684684684686E-2</c:v>
                </c:pt>
                <c:pt idx="15">
                  <c:v>5.6566970091027305E-2</c:v>
                </c:pt>
                <c:pt idx="16">
                  <c:v>6.5498857578065506E-2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D5-475B-A319-DC86227E8AC9}"/>
            </c:ext>
          </c:extLst>
        </c:ser>
        <c:ser>
          <c:idx val="4"/>
          <c:order val="4"/>
          <c:tx>
            <c:strRef>
              <c:f>Region!$A$18</c:f>
              <c:strCache>
                <c:ptCount val="1"/>
                <c:pt idx="0">
                  <c:v>North West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Region!$B$18:$R$18</c:f>
              <c:numCache>
                <c:formatCode>0%</c:formatCode>
                <c:ptCount val="17"/>
                <c:pt idx="0">
                  <c:v>0.20909090909090908</c:v>
                </c:pt>
                <c:pt idx="1">
                  <c:v>0.18467583497053044</c:v>
                </c:pt>
                <c:pt idx="2">
                  <c:v>0.17670954637779282</c:v>
                </c:pt>
                <c:pt idx="3">
                  <c:v>0.18081991215226939</c:v>
                </c:pt>
                <c:pt idx="4">
                  <c:v>0.16566716641679161</c:v>
                </c:pt>
                <c:pt idx="5">
                  <c:v>0.16210670314637482</c:v>
                </c:pt>
                <c:pt idx="6">
                  <c:v>0.16105610561056105</c:v>
                </c:pt>
                <c:pt idx="7">
                  <c:v>0.16035182679296348</c:v>
                </c:pt>
                <c:pt idx="8">
                  <c:v>0.16878402903811252</c:v>
                </c:pt>
                <c:pt idx="9">
                  <c:v>0.12484700122399021</c:v>
                </c:pt>
                <c:pt idx="10">
                  <c:v>0.14308855291576675</c:v>
                </c:pt>
                <c:pt idx="11">
                  <c:v>0.14812942366026288</c:v>
                </c:pt>
                <c:pt idx="12">
                  <c:v>0.14814814814814814</c:v>
                </c:pt>
                <c:pt idx="13">
                  <c:v>0.16177202588352413</c:v>
                </c:pt>
                <c:pt idx="14">
                  <c:v>0.18412162162162163</c:v>
                </c:pt>
                <c:pt idx="15">
                  <c:v>0.17685305591677503</c:v>
                </c:pt>
                <c:pt idx="16">
                  <c:v>0.19192688499619193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D5-475B-A319-DC86227E8AC9}"/>
            </c:ext>
          </c:extLst>
        </c:ser>
        <c:ser>
          <c:idx val="5"/>
          <c:order val="5"/>
          <c:tx>
            <c:strRef>
              <c:f>Region!$A$19</c:f>
              <c:strCache>
                <c:ptCount val="1"/>
                <c:pt idx="0">
                  <c:v>South East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Region!$B$19:$R$19</c:f>
              <c:numCache>
                <c:formatCode>0%</c:formatCode>
                <c:ptCount val="17"/>
                <c:pt idx="0">
                  <c:v>0.10209790209790209</c:v>
                </c:pt>
                <c:pt idx="1">
                  <c:v>0.13686967910936476</c:v>
                </c:pt>
                <c:pt idx="2">
                  <c:v>0.13134732566012186</c:v>
                </c:pt>
                <c:pt idx="3">
                  <c:v>0.15373352855051245</c:v>
                </c:pt>
                <c:pt idx="4">
                  <c:v>0.13718140929535233</c:v>
                </c:pt>
                <c:pt idx="5">
                  <c:v>0.15253077975376197</c:v>
                </c:pt>
                <c:pt idx="6">
                  <c:v>0.11551155115511551</c:v>
                </c:pt>
                <c:pt idx="7">
                  <c:v>0.12652232746955344</c:v>
                </c:pt>
                <c:pt idx="8">
                  <c:v>0.16394434361766486</c:v>
                </c:pt>
                <c:pt idx="9">
                  <c:v>0.14565483476132191</c:v>
                </c:pt>
                <c:pt idx="10">
                  <c:v>0.17494600431965443</c:v>
                </c:pt>
                <c:pt idx="11">
                  <c:v>0.16784630940343781</c:v>
                </c:pt>
                <c:pt idx="12">
                  <c:v>0.13627730294396961</c:v>
                </c:pt>
                <c:pt idx="13">
                  <c:v>0.12493777999004479</c:v>
                </c:pt>
                <c:pt idx="14">
                  <c:v>0.11542792792792793</c:v>
                </c:pt>
                <c:pt idx="15">
                  <c:v>0.12613784135240572</c:v>
                </c:pt>
                <c:pt idx="16">
                  <c:v>0.11805026656511805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1D5-475B-A319-DC86227E8AC9}"/>
            </c:ext>
          </c:extLst>
        </c:ser>
        <c:ser>
          <c:idx val="6"/>
          <c:order val="6"/>
          <c:tx>
            <c:strRef>
              <c:f>Region!$A$20</c:f>
              <c:strCache>
                <c:ptCount val="1"/>
                <c:pt idx="0">
                  <c:v>South West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Region!$B$20:$R$20</c:f>
              <c:numCache>
                <c:formatCode>0%</c:formatCode>
                <c:ptCount val="17"/>
                <c:pt idx="0">
                  <c:v>9.2307692307692313E-2</c:v>
                </c:pt>
                <c:pt idx="1">
                  <c:v>9.9541584806810746E-2</c:v>
                </c:pt>
                <c:pt idx="2">
                  <c:v>0.11983750846310089</c:v>
                </c:pt>
                <c:pt idx="3">
                  <c:v>0.1061493411420205</c:v>
                </c:pt>
                <c:pt idx="4">
                  <c:v>0.13343328335832083</c:v>
                </c:pt>
                <c:pt idx="5">
                  <c:v>0.13064295485636115</c:v>
                </c:pt>
                <c:pt idx="6">
                  <c:v>0.14323432343234324</c:v>
                </c:pt>
                <c:pt idx="7">
                  <c:v>0.12043301759133965</c:v>
                </c:pt>
                <c:pt idx="8">
                  <c:v>0.12280701754385964</c:v>
                </c:pt>
                <c:pt idx="9">
                  <c:v>0.13892288861689106</c:v>
                </c:pt>
                <c:pt idx="10">
                  <c:v>0.15172786177105832</c:v>
                </c:pt>
                <c:pt idx="11">
                  <c:v>0.14610717896865522</c:v>
                </c:pt>
                <c:pt idx="12">
                  <c:v>0.17616334283000951</c:v>
                </c:pt>
                <c:pt idx="13">
                  <c:v>0.17222498755599802</c:v>
                </c:pt>
                <c:pt idx="14">
                  <c:v>0.1554054054054054</c:v>
                </c:pt>
                <c:pt idx="15">
                  <c:v>0.17880364109232769</c:v>
                </c:pt>
                <c:pt idx="16">
                  <c:v>0.1744097486671744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D5-475B-A319-DC86227E8AC9}"/>
            </c:ext>
          </c:extLst>
        </c:ser>
        <c:ser>
          <c:idx val="7"/>
          <c:order val="7"/>
          <c:tx>
            <c:strRef>
              <c:f>Region!$A$21</c:f>
              <c:strCache>
                <c:ptCount val="1"/>
                <c:pt idx="0">
                  <c:v>West Midlands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Region!$B$21:$R$21</c:f>
              <c:numCache>
                <c:formatCode>0%</c:formatCode>
                <c:ptCount val="17"/>
                <c:pt idx="0">
                  <c:v>0.13216783216783218</c:v>
                </c:pt>
                <c:pt idx="1">
                  <c:v>0.12246234446627374</c:v>
                </c:pt>
                <c:pt idx="2">
                  <c:v>0.12931618144888288</c:v>
                </c:pt>
                <c:pt idx="3">
                  <c:v>0.12518301610541727</c:v>
                </c:pt>
                <c:pt idx="4">
                  <c:v>0.12893553223388307</c:v>
                </c:pt>
                <c:pt idx="5">
                  <c:v>0.1436388508891929</c:v>
                </c:pt>
                <c:pt idx="6">
                  <c:v>0.12409240924092409</c:v>
                </c:pt>
                <c:pt idx="7">
                  <c:v>0.15223274695534506</c:v>
                </c:pt>
                <c:pt idx="8">
                  <c:v>0.15063520871143377</c:v>
                </c:pt>
                <c:pt idx="9">
                  <c:v>0.16401468788249693</c:v>
                </c:pt>
                <c:pt idx="10">
                  <c:v>0.13012958963282936</c:v>
                </c:pt>
                <c:pt idx="11">
                  <c:v>0.13599595551061677</c:v>
                </c:pt>
                <c:pt idx="12">
                  <c:v>0.13437796771130103</c:v>
                </c:pt>
                <c:pt idx="13">
                  <c:v>0.13091090094574415</c:v>
                </c:pt>
                <c:pt idx="14">
                  <c:v>0.12950450450450451</c:v>
                </c:pt>
                <c:pt idx="15">
                  <c:v>0.14369310793237972</c:v>
                </c:pt>
                <c:pt idx="16">
                  <c:v>0.12718964204112718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1D5-475B-A319-DC86227E8AC9}"/>
            </c:ext>
          </c:extLst>
        </c:ser>
        <c:ser>
          <c:idx val="8"/>
          <c:order val="8"/>
          <c:tx>
            <c:strRef>
              <c:f>Region!$A$22</c:f>
              <c:strCache>
                <c:ptCount val="1"/>
                <c:pt idx="0">
                  <c:v>Yorkshire and the Humber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Region!$B$22:$R$22</c:f>
              <c:numCache>
                <c:formatCode>0%</c:formatCode>
                <c:ptCount val="17"/>
                <c:pt idx="0">
                  <c:v>0.14895104895104896</c:v>
                </c:pt>
                <c:pt idx="1">
                  <c:v>0.17354289456450556</c:v>
                </c:pt>
                <c:pt idx="2">
                  <c:v>0.14421123899796887</c:v>
                </c:pt>
                <c:pt idx="3">
                  <c:v>0.16910688140556368</c:v>
                </c:pt>
                <c:pt idx="4">
                  <c:v>0.14542728635682159</c:v>
                </c:pt>
                <c:pt idx="5">
                  <c:v>0.14705882352941177</c:v>
                </c:pt>
                <c:pt idx="6">
                  <c:v>0.15313531353135312</c:v>
                </c:pt>
                <c:pt idx="7">
                  <c:v>0.16779431664411368</c:v>
                </c:pt>
                <c:pt idx="8">
                  <c:v>0.12583182093163944</c:v>
                </c:pt>
                <c:pt idx="9">
                  <c:v>0.15483476132190943</c:v>
                </c:pt>
                <c:pt idx="10">
                  <c:v>0.13174946004319654</c:v>
                </c:pt>
                <c:pt idx="11">
                  <c:v>0.13195146612740141</c:v>
                </c:pt>
                <c:pt idx="12">
                  <c:v>0.1291547958214625</c:v>
                </c:pt>
                <c:pt idx="13">
                  <c:v>0.13091090094574415</c:v>
                </c:pt>
                <c:pt idx="14">
                  <c:v>0.12612612612612611</c:v>
                </c:pt>
                <c:pt idx="15">
                  <c:v>0.1222366710013004</c:v>
                </c:pt>
                <c:pt idx="16">
                  <c:v>9.8248286367098245E-2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1D5-475B-A319-DC86227E8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6286560"/>
        <c:axId val="-56290368"/>
        <c:extLst/>
      </c:lineChart>
      <c:catAx>
        <c:axId val="-5628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290368"/>
        <c:crosses val="autoZero"/>
        <c:auto val="1"/>
        <c:lblAlgn val="ctr"/>
        <c:lblOffset val="100"/>
        <c:noMultiLvlLbl val="0"/>
      </c:catAx>
      <c:valAx>
        <c:axId val="-562903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28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A-Level geology entries</a:t>
            </a:r>
            <a:r>
              <a:rPr lang="en-GB" baseline="0"/>
              <a:t> by region (%), </a:t>
            </a:r>
          </a:p>
          <a:p>
            <a:pPr>
              <a:defRPr/>
            </a:pPr>
            <a:r>
              <a:rPr lang="en-GB" baseline="0"/>
              <a:t>selected regions only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Region!$A$14</c:f>
              <c:strCache>
                <c:ptCount val="1"/>
                <c:pt idx="0">
                  <c:v>East Midlands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Region!$B$14:$R$14</c:f>
              <c:numCache>
                <c:formatCode>0%</c:formatCode>
                <c:ptCount val="17"/>
                <c:pt idx="0">
                  <c:v>8.3916083916083919E-2</c:v>
                </c:pt>
                <c:pt idx="1">
                  <c:v>7.2036673215455135E-2</c:v>
                </c:pt>
                <c:pt idx="2">
                  <c:v>7.7860528097494927E-2</c:v>
                </c:pt>
                <c:pt idx="3">
                  <c:v>7.3938506588579797E-2</c:v>
                </c:pt>
                <c:pt idx="4">
                  <c:v>7.7961019490254871E-2</c:v>
                </c:pt>
                <c:pt idx="5">
                  <c:v>5.6087551299589603E-2</c:v>
                </c:pt>
                <c:pt idx="6">
                  <c:v>9.4389438943894385E-2</c:v>
                </c:pt>
                <c:pt idx="7">
                  <c:v>6.9688768606224624E-2</c:v>
                </c:pt>
                <c:pt idx="8">
                  <c:v>6.1101028433151842E-2</c:v>
                </c:pt>
                <c:pt idx="9">
                  <c:v>7.4051407588739293E-2</c:v>
                </c:pt>
                <c:pt idx="10">
                  <c:v>5.7775377969762419E-2</c:v>
                </c:pt>
                <c:pt idx="11">
                  <c:v>6.0161779575328617E-2</c:v>
                </c:pt>
                <c:pt idx="12">
                  <c:v>6.0778727445394115E-2</c:v>
                </c:pt>
                <c:pt idx="13">
                  <c:v>6.8193130910900943E-2</c:v>
                </c:pt>
                <c:pt idx="14">
                  <c:v>8.6148648648648643E-2</c:v>
                </c:pt>
                <c:pt idx="15">
                  <c:v>6.3068920676202858E-2</c:v>
                </c:pt>
                <c:pt idx="16">
                  <c:v>6.9306930693069313E-2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7C-4777-AD52-993503DC59A6}"/>
            </c:ext>
          </c:extLst>
        </c:ser>
        <c:ser>
          <c:idx val="3"/>
          <c:order val="2"/>
          <c:tx>
            <c:strRef>
              <c:f>Region!$A$16</c:f>
              <c:strCache>
                <c:ptCount val="1"/>
                <c:pt idx="0">
                  <c:v>London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Region!$B$16:$R$16</c:f>
              <c:numCache>
                <c:formatCode>0%</c:formatCode>
                <c:ptCount val="17"/>
                <c:pt idx="0">
                  <c:v>5.8041958041958039E-2</c:v>
                </c:pt>
                <c:pt idx="1">
                  <c:v>5.6974459724950882E-2</c:v>
                </c:pt>
                <c:pt idx="2">
                  <c:v>3.3175355450236969E-2</c:v>
                </c:pt>
                <c:pt idx="3">
                  <c:v>4.9780380673499269E-2</c:v>
                </c:pt>
                <c:pt idx="4">
                  <c:v>5.6221889055472263E-2</c:v>
                </c:pt>
                <c:pt idx="5">
                  <c:v>4.4459644322845417E-2</c:v>
                </c:pt>
                <c:pt idx="6">
                  <c:v>4.3564356435643561E-2</c:v>
                </c:pt>
                <c:pt idx="7">
                  <c:v>4.1271989174560215E-2</c:v>
                </c:pt>
                <c:pt idx="8">
                  <c:v>3.5087719298245612E-2</c:v>
                </c:pt>
                <c:pt idx="9">
                  <c:v>3.182374541003672E-2</c:v>
                </c:pt>
                <c:pt idx="10">
                  <c:v>4.4276457883369327E-2</c:v>
                </c:pt>
                <c:pt idx="11">
                  <c:v>4.7522750252780584E-2</c:v>
                </c:pt>
                <c:pt idx="12">
                  <c:v>3.6087369420702751E-2</c:v>
                </c:pt>
                <c:pt idx="13">
                  <c:v>3.285216525634644E-2</c:v>
                </c:pt>
                <c:pt idx="14">
                  <c:v>1.5765765765765764E-2</c:v>
                </c:pt>
                <c:pt idx="15">
                  <c:v>2.5357607282184655E-2</c:v>
                </c:pt>
                <c:pt idx="16">
                  <c:v>2.8179741051028179E-2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7C-4777-AD52-993503DC59A6}"/>
            </c:ext>
          </c:extLst>
        </c:ser>
        <c:ser>
          <c:idx val="2"/>
          <c:order val="3"/>
          <c:tx>
            <c:strRef>
              <c:f>Region!$A$17</c:f>
              <c:strCache>
                <c:ptCount val="1"/>
                <c:pt idx="0">
                  <c:v>North East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Region!$B$17:$R$17</c:f>
              <c:numCache>
                <c:formatCode>0%</c:formatCode>
                <c:ptCount val="17"/>
                <c:pt idx="0">
                  <c:v>6.6433566433566432E-2</c:v>
                </c:pt>
                <c:pt idx="1">
                  <c:v>4.4531761624099539E-2</c:v>
                </c:pt>
                <c:pt idx="2">
                  <c:v>6.6350710900473939E-2</c:v>
                </c:pt>
                <c:pt idx="3">
                  <c:v>5.3440702781844804E-2</c:v>
                </c:pt>
                <c:pt idx="4">
                  <c:v>5.3973013493253376E-2</c:v>
                </c:pt>
                <c:pt idx="5">
                  <c:v>6.0875512995896032E-2</c:v>
                </c:pt>
                <c:pt idx="6">
                  <c:v>5.3465346534653464E-2</c:v>
                </c:pt>
                <c:pt idx="7">
                  <c:v>5.6833558863328824E-2</c:v>
                </c:pt>
                <c:pt idx="8">
                  <c:v>4.8396854204476709E-2</c:v>
                </c:pt>
                <c:pt idx="9">
                  <c:v>4.9571603427172581E-2</c:v>
                </c:pt>
                <c:pt idx="10">
                  <c:v>5.2915766738660906E-2</c:v>
                </c:pt>
                <c:pt idx="11">
                  <c:v>4.7017189079878667E-2</c:v>
                </c:pt>
                <c:pt idx="12">
                  <c:v>5.4605887939221276E-2</c:v>
                </c:pt>
                <c:pt idx="13">
                  <c:v>6.0726729716276753E-2</c:v>
                </c:pt>
                <c:pt idx="14">
                  <c:v>5.9684684684684686E-2</c:v>
                </c:pt>
                <c:pt idx="15">
                  <c:v>5.6566970091027305E-2</c:v>
                </c:pt>
                <c:pt idx="16">
                  <c:v>6.5498857578065506E-2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7C-4777-AD52-993503DC59A6}"/>
            </c:ext>
          </c:extLst>
        </c:ser>
        <c:ser>
          <c:idx val="4"/>
          <c:order val="4"/>
          <c:tx>
            <c:strRef>
              <c:f>Region!$A$18</c:f>
              <c:strCache>
                <c:ptCount val="1"/>
                <c:pt idx="0">
                  <c:v>North West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Region!$B$18:$R$18</c:f>
              <c:numCache>
                <c:formatCode>0%</c:formatCode>
                <c:ptCount val="17"/>
                <c:pt idx="0">
                  <c:v>0.20909090909090908</c:v>
                </c:pt>
                <c:pt idx="1">
                  <c:v>0.18467583497053044</c:v>
                </c:pt>
                <c:pt idx="2">
                  <c:v>0.17670954637779282</c:v>
                </c:pt>
                <c:pt idx="3">
                  <c:v>0.18081991215226939</c:v>
                </c:pt>
                <c:pt idx="4">
                  <c:v>0.16566716641679161</c:v>
                </c:pt>
                <c:pt idx="5">
                  <c:v>0.16210670314637482</c:v>
                </c:pt>
                <c:pt idx="6">
                  <c:v>0.16105610561056105</c:v>
                </c:pt>
                <c:pt idx="7">
                  <c:v>0.16035182679296348</c:v>
                </c:pt>
                <c:pt idx="8">
                  <c:v>0.16878402903811252</c:v>
                </c:pt>
                <c:pt idx="9">
                  <c:v>0.12484700122399021</c:v>
                </c:pt>
                <c:pt idx="10">
                  <c:v>0.14308855291576675</c:v>
                </c:pt>
                <c:pt idx="11">
                  <c:v>0.14812942366026288</c:v>
                </c:pt>
                <c:pt idx="12">
                  <c:v>0.14814814814814814</c:v>
                </c:pt>
                <c:pt idx="13">
                  <c:v>0.16177202588352413</c:v>
                </c:pt>
                <c:pt idx="14">
                  <c:v>0.18412162162162163</c:v>
                </c:pt>
                <c:pt idx="15">
                  <c:v>0.17685305591677503</c:v>
                </c:pt>
                <c:pt idx="16">
                  <c:v>0.19192688499619193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3-097C-4777-AD52-993503DC59A6}"/>
            </c:ext>
          </c:extLst>
        </c:ser>
        <c:ser>
          <c:idx val="6"/>
          <c:order val="6"/>
          <c:tx>
            <c:strRef>
              <c:f>Region!$A$20</c:f>
              <c:strCache>
                <c:ptCount val="1"/>
                <c:pt idx="0">
                  <c:v>South West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Region!$B$20:$R$20</c:f>
              <c:numCache>
                <c:formatCode>0%</c:formatCode>
                <c:ptCount val="17"/>
                <c:pt idx="0">
                  <c:v>9.2307692307692313E-2</c:v>
                </c:pt>
                <c:pt idx="1">
                  <c:v>9.9541584806810746E-2</c:v>
                </c:pt>
                <c:pt idx="2">
                  <c:v>0.11983750846310089</c:v>
                </c:pt>
                <c:pt idx="3">
                  <c:v>0.1061493411420205</c:v>
                </c:pt>
                <c:pt idx="4">
                  <c:v>0.13343328335832083</c:v>
                </c:pt>
                <c:pt idx="5">
                  <c:v>0.13064295485636115</c:v>
                </c:pt>
                <c:pt idx="6">
                  <c:v>0.14323432343234324</c:v>
                </c:pt>
                <c:pt idx="7">
                  <c:v>0.12043301759133965</c:v>
                </c:pt>
                <c:pt idx="8">
                  <c:v>0.12280701754385964</c:v>
                </c:pt>
                <c:pt idx="9">
                  <c:v>0.13892288861689106</c:v>
                </c:pt>
                <c:pt idx="10">
                  <c:v>0.15172786177105832</c:v>
                </c:pt>
                <c:pt idx="11">
                  <c:v>0.14610717896865522</c:v>
                </c:pt>
                <c:pt idx="12">
                  <c:v>0.17616334283000951</c:v>
                </c:pt>
                <c:pt idx="13">
                  <c:v>0.17222498755599802</c:v>
                </c:pt>
                <c:pt idx="14">
                  <c:v>0.1554054054054054</c:v>
                </c:pt>
                <c:pt idx="15">
                  <c:v>0.17880364109232769</c:v>
                </c:pt>
                <c:pt idx="16">
                  <c:v>0.1744097486671744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4-097C-4777-AD52-993503DC5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6282208"/>
        <c:axId val="-5628928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Region!$A$15</c15:sqref>
                        </c15:formulaRef>
                      </c:ext>
                    </c:extLst>
                    <c:strCache>
                      <c:ptCount val="1"/>
                      <c:pt idx="0">
                        <c:v>East of England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Region!$B$1:$R$1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Region!$B$15:$R$15</c15:sqref>
                        </c15:formulaRef>
                      </c:ext>
                    </c:extLst>
                    <c:numCache>
                      <c:formatCode>0%</c:formatCode>
                      <c:ptCount val="17"/>
                      <c:pt idx="0">
                        <c:v>0.106993006993007</c:v>
                      </c:pt>
                      <c:pt idx="1">
                        <c:v>0.10936476751800916</c:v>
                      </c:pt>
                      <c:pt idx="2">
                        <c:v>0.12119160460392688</c:v>
                      </c:pt>
                      <c:pt idx="3">
                        <c:v>8.7847730600292828E-2</c:v>
                      </c:pt>
                      <c:pt idx="4">
                        <c:v>0.10119940029985007</c:v>
                      </c:pt>
                      <c:pt idx="5">
                        <c:v>0.10259917920656635</c:v>
                      </c:pt>
                      <c:pt idx="6">
                        <c:v>0.11155115511551156</c:v>
                      </c:pt>
                      <c:pt idx="7">
                        <c:v>0.10487144790257104</c:v>
                      </c:pt>
                      <c:pt idx="8">
                        <c:v>0.12341197822141561</c:v>
                      </c:pt>
                      <c:pt idx="9">
                        <c:v>0.11627906976744186</c:v>
                      </c:pt>
                      <c:pt idx="10">
                        <c:v>0.11339092872570194</c:v>
                      </c:pt>
                      <c:pt idx="11">
                        <c:v>0.11526794742163801</c:v>
                      </c:pt>
                      <c:pt idx="12">
                        <c:v>0.12440645773979107</c:v>
                      </c:pt>
                      <c:pt idx="13">
                        <c:v>0.11747137879542061</c:v>
                      </c:pt>
                      <c:pt idx="14">
                        <c:v>0.12781531531531531</c:v>
                      </c:pt>
                      <c:pt idx="15">
                        <c:v>0.10728218465539661</c:v>
                      </c:pt>
                      <c:pt idx="16">
                        <c:v>0.12718964204112718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097C-4777-AD52-993503DC59A6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Region!$A$19</c15:sqref>
                        </c15:formulaRef>
                      </c:ext>
                    </c:extLst>
                    <c:strCache>
                      <c:ptCount val="1"/>
                      <c:pt idx="0">
                        <c:v>South East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Region!$B$1:$R$1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Region!$B$19:$R$19</c15:sqref>
                        </c15:formulaRef>
                      </c:ext>
                    </c:extLst>
                    <c:numCache>
                      <c:formatCode>0%</c:formatCode>
                      <c:ptCount val="17"/>
                      <c:pt idx="0">
                        <c:v>0.10209790209790209</c:v>
                      </c:pt>
                      <c:pt idx="1">
                        <c:v>0.13686967910936476</c:v>
                      </c:pt>
                      <c:pt idx="2">
                        <c:v>0.13134732566012186</c:v>
                      </c:pt>
                      <c:pt idx="3">
                        <c:v>0.15373352855051245</c:v>
                      </c:pt>
                      <c:pt idx="4">
                        <c:v>0.13718140929535233</c:v>
                      </c:pt>
                      <c:pt idx="5">
                        <c:v>0.15253077975376197</c:v>
                      </c:pt>
                      <c:pt idx="6">
                        <c:v>0.11551155115511551</c:v>
                      </c:pt>
                      <c:pt idx="7">
                        <c:v>0.12652232746955344</c:v>
                      </c:pt>
                      <c:pt idx="8">
                        <c:v>0.16394434361766486</c:v>
                      </c:pt>
                      <c:pt idx="9">
                        <c:v>0.14565483476132191</c:v>
                      </c:pt>
                      <c:pt idx="10">
                        <c:v>0.17494600431965443</c:v>
                      </c:pt>
                      <c:pt idx="11">
                        <c:v>0.16784630940343781</c:v>
                      </c:pt>
                      <c:pt idx="12">
                        <c:v>0.13627730294396961</c:v>
                      </c:pt>
                      <c:pt idx="13">
                        <c:v>0.12493777999004479</c:v>
                      </c:pt>
                      <c:pt idx="14">
                        <c:v>0.11542792792792793</c:v>
                      </c:pt>
                      <c:pt idx="15">
                        <c:v>0.12613784135240572</c:v>
                      </c:pt>
                      <c:pt idx="16">
                        <c:v>0.11805026656511805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97C-4777-AD52-993503DC59A6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Region!$A$21</c15:sqref>
                        </c15:formulaRef>
                      </c:ext>
                    </c:extLst>
                    <c:strCache>
                      <c:ptCount val="1"/>
                      <c:pt idx="0">
                        <c:v>West Midlands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Region!$B$1:$R$1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Region!$B$21:$R$21</c15:sqref>
                        </c15:formulaRef>
                      </c:ext>
                    </c:extLst>
                    <c:numCache>
                      <c:formatCode>0%</c:formatCode>
                      <c:ptCount val="17"/>
                      <c:pt idx="0">
                        <c:v>0.13216783216783218</c:v>
                      </c:pt>
                      <c:pt idx="1">
                        <c:v>0.12246234446627374</c:v>
                      </c:pt>
                      <c:pt idx="2">
                        <c:v>0.12931618144888288</c:v>
                      </c:pt>
                      <c:pt idx="3">
                        <c:v>0.12518301610541727</c:v>
                      </c:pt>
                      <c:pt idx="4">
                        <c:v>0.12893553223388307</c:v>
                      </c:pt>
                      <c:pt idx="5">
                        <c:v>0.1436388508891929</c:v>
                      </c:pt>
                      <c:pt idx="6">
                        <c:v>0.12409240924092409</c:v>
                      </c:pt>
                      <c:pt idx="7">
                        <c:v>0.15223274695534506</c:v>
                      </c:pt>
                      <c:pt idx="8">
                        <c:v>0.15063520871143377</c:v>
                      </c:pt>
                      <c:pt idx="9">
                        <c:v>0.16401468788249693</c:v>
                      </c:pt>
                      <c:pt idx="10">
                        <c:v>0.13012958963282936</c:v>
                      </c:pt>
                      <c:pt idx="11">
                        <c:v>0.13599595551061677</c:v>
                      </c:pt>
                      <c:pt idx="12">
                        <c:v>0.13437796771130103</c:v>
                      </c:pt>
                      <c:pt idx="13">
                        <c:v>0.13091090094574415</c:v>
                      </c:pt>
                      <c:pt idx="14">
                        <c:v>0.12950450450450451</c:v>
                      </c:pt>
                      <c:pt idx="15">
                        <c:v>0.14369310793237972</c:v>
                      </c:pt>
                      <c:pt idx="16">
                        <c:v>0.12718964204112718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97C-4777-AD52-993503DC59A6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Region!$A$22</c15:sqref>
                        </c15:formulaRef>
                      </c:ext>
                    </c:extLst>
                    <c:strCache>
                      <c:ptCount val="1"/>
                      <c:pt idx="0">
                        <c:v>Yorkshire and the Humber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Region!$B$1:$R$1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Region!$B$22:$R$22</c15:sqref>
                        </c15:formulaRef>
                      </c:ext>
                    </c:extLst>
                    <c:numCache>
                      <c:formatCode>0%</c:formatCode>
                      <c:ptCount val="17"/>
                      <c:pt idx="0">
                        <c:v>0.14895104895104896</c:v>
                      </c:pt>
                      <c:pt idx="1">
                        <c:v>0.17354289456450556</c:v>
                      </c:pt>
                      <c:pt idx="2">
                        <c:v>0.14421123899796887</c:v>
                      </c:pt>
                      <c:pt idx="3">
                        <c:v>0.16910688140556368</c:v>
                      </c:pt>
                      <c:pt idx="4">
                        <c:v>0.14542728635682159</c:v>
                      </c:pt>
                      <c:pt idx="5">
                        <c:v>0.14705882352941177</c:v>
                      </c:pt>
                      <c:pt idx="6">
                        <c:v>0.15313531353135312</c:v>
                      </c:pt>
                      <c:pt idx="7">
                        <c:v>0.16779431664411368</c:v>
                      </c:pt>
                      <c:pt idx="8">
                        <c:v>0.12583182093163944</c:v>
                      </c:pt>
                      <c:pt idx="9">
                        <c:v>0.15483476132190943</c:v>
                      </c:pt>
                      <c:pt idx="10">
                        <c:v>0.13174946004319654</c:v>
                      </c:pt>
                      <c:pt idx="11">
                        <c:v>0.13195146612740141</c:v>
                      </c:pt>
                      <c:pt idx="12">
                        <c:v>0.1291547958214625</c:v>
                      </c:pt>
                      <c:pt idx="13">
                        <c:v>0.13091090094574415</c:v>
                      </c:pt>
                      <c:pt idx="14">
                        <c:v>0.12612612612612611</c:v>
                      </c:pt>
                      <c:pt idx="15">
                        <c:v>0.1222366710013004</c:v>
                      </c:pt>
                      <c:pt idx="16">
                        <c:v>9.8248286367098245E-2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97C-4777-AD52-993503DC59A6}"/>
                  </c:ext>
                </c:extLst>
              </c15:ser>
            </c15:filteredLineSeries>
          </c:ext>
        </c:extLst>
      </c:lineChart>
      <c:catAx>
        <c:axId val="-5628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289280"/>
        <c:crosses val="autoZero"/>
        <c:auto val="1"/>
        <c:lblAlgn val="ctr"/>
        <c:lblOffset val="100"/>
        <c:noMultiLvlLbl val="0"/>
      </c:catAx>
      <c:valAx>
        <c:axId val="-56289280"/>
        <c:scaling>
          <c:orientation val="minMax"/>
          <c:max val="0.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28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A-Level geology entries by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Region!$A$3</c:f>
              <c:strCache>
                <c:ptCount val="1"/>
                <c:pt idx="0">
                  <c:v>East Midlands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Region!$B$3:$R$3</c:f>
              <c:numCache>
                <c:formatCode>General</c:formatCode>
                <c:ptCount val="17"/>
                <c:pt idx="0">
                  <c:v>120</c:v>
                </c:pt>
                <c:pt idx="1">
                  <c:v>110</c:v>
                </c:pt>
                <c:pt idx="2">
                  <c:v>115</c:v>
                </c:pt>
                <c:pt idx="3">
                  <c:v>101</c:v>
                </c:pt>
                <c:pt idx="4">
                  <c:v>104</c:v>
                </c:pt>
                <c:pt idx="5">
                  <c:v>82</c:v>
                </c:pt>
                <c:pt idx="6">
                  <c:v>143</c:v>
                </c:pt>
                <c:pt idx="7">
                  <c:v>103</c:v>
                </c:pt>
                <c:pt idx="8">
                  <c:v>101</c:v>
                </c:pt>
                <c:pt idx="9">
                  <c:v>121</c:v>
                </c:pt>
                <c:pt idx="10">
                  <c:v>107</c:v>
                </c:pt>
                <c:pt idx="11">
                  <c:v>119</c:v>
                </c:pt>
                <c:pt idx="12">
                  <c:v>128</c:v>
                </c:pt>
                <c:pt idx="13">
                  <c:v>137</c:v>
                </c:pt>
                <c:pt idx="14">
                  <c:v>153</c:v>
                </c:pt>
                <c:pt idx="15">
                  <c:v>97</c:v>
                </c:pt>
                <c:pt idx="16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08-4C9D-B684-ED2F22AFDBEE}"/>
            </c:ext>
          </c:extLst>
        </c:ser>
        <c:ser>
          <c:idx val="1"/>
          <c:order val="1"/>
          <c:tx>
            <c:strRef>
              <c:f>Region!$A$4</c:f>
              <c:strCache>
                <c:ptCount val="1"/>
                <c:pt idx="0">
                  <c:v>East of England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Region!$B$4:$R$4</c:f>
              <c:numCache>
                <c:formatCode>General</c:formatCode>
                <c:ptCount val="17"/>
                <c:pt idx="0">
                  <c:v>153</c:v>
                </c:pt>
                <c:pt idx="1">
                  <c:v>167</c:v>
                </c:pt>
                <c:pt idx="2">
                  <c:v>179</c:v>
                </c:pt>
                <c:pt idx="3">
                  <c:v>120</c:v>
                </c:pt>
                <c:pt idx="4">
                  <c:v>135</c:v>
                </c:pt>
                <c:pt idx="5">
                  <c:v>150</c:v>
                </c:pt>
                <c:pt idx="6">
                  <c:v>169</c:v>
                </c:pt>
                <c:pt idx="7">
                  <c:v>155</c:v>
                </c:pt>
                <c:pt idx="8">
                  <c:v>204</c:v>
                </c:pt>
                <c:pt idx="9">
                  <c:v>190</c:v>
                </c:pt>
                <c:pt idx="10">
                  <c:v>210</c:v>
                </c:pt>
                <c:pt idx="11">
                  <c:v>228</c:v>
                </c:pt>
                <c:pt idx="12">
                  <c:v>262</c:v>
                </c:pt>
                <c:pt idx="13">
                  <c:v>236</c:v>
                </c:pt>
                <c:pt idx="14">
                  <c:v>227</c:v>
                </c:pt>
                <c:pt idx="15">
                  <c:v>165</c:v>
                </c:pt>
                <c:pt idx="16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08-4C9D-B684-ED2F22AFDBEE}"/>
            </c:ext>
          </c:extLst>
        </c:ser>
        <c:ser>
          <c:idx val="3"/>
          <c:order val="2"/>
          <c:tx>
            <c:strRef>
              <c:f>Region!$A$5</c:f>
              <c:strCache>
                <c:ptCount val="1"/>
                <c:pt idx="0">
                  <c:v>London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Region!$B$5:$R$5</c:f>
              <c:numCache>
                <c:formatCode>General</c:formatCode>
                <c:ptCount val="17"/>
                <c:pt idx="0">
                  <c:v>83</c:v>
                </c:pt>
                <c:pt idx="1">
                  <c:v>87</c:v>
                </c:pt>
                <c:pt idx="2">
                  <c:v>49</c:v>
                </c:pt>
                <c:pt idx="3">
                  <c:v>68</c:v>
                </c:pt>
                <c:pt idx="4">
                  <c:v>75</c:v>
                </c:pt>
                <c:pt idx="5">
                  <c:v>65</c:v>
                </c:pt>
                <c:pt idx="6">
                  <c:v>66</c:v>
                </c:pt>
                <c:pt idx="7">
                  <c:v>61</c:v>
                </c:pt>
                <c:pt idx="8">
                  <c:v>58</c:v>
                </c:pt>
                <c:pt idx="9">
                  <c:v>52</c:v>
                </c:pt>
                <c:pt idx="10">
                  <c:v>82</c:v>
                </c:pt>
                <c:pt idx="11">
                  <c:v>94</c:v>
                </c:pt>
                <c:pt idx="12">
                  <c:v>76</c:v>
                </c:pt>
                <c:pt idx="13">
                  <c:v>66</c:v>
                </c:pt>
                <c:pt idx="14">
                  <c:v>28</c:v>
                </c:pt>
                <c:pt idx="15">
                  <c:v>39</c:v>
                </c:pt>
                <c:pt idx="16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08-4C9D-B684-ED2F22AFDBEE}"/>
            </c:ext>
          </c:extLst>
        </c:ser>
        <c:ser>
          <c:idx val="2"/>
          <c:order val="3"/>
          <c:tx>
            <c:strRef>
              <c:f>Region!$A$6</c:f>
              <c:strCache>
                <c:ptCount val="1"/>
                <c:pt idx="0">
                  <c:v>North East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Region!$B$6:$R$6</c:f>
              <c:numCache>
                <c:formatCode>General</c:formatCode>
                <c:ptCount val="17"/>
                <c:pt idx="0">
                  <c:v>95</c:v>
                </c:pt>
                <c:pt idx="1">
                  <c:v>68</c:v>
                </c:pt>
                <c:pt idx="2">
                  <c:v>98</c:v>
                </c:pt>
                <c:pt idx="3">
                  <c:v>73</c:v>
                </c:pt>
                <c:pt idx="4">
                  <c:v>72</c:v>
                </c:pt>
                <c:pt idx="5">
                  <c:v>89</c:v>
                </c:pt>
                <c:pt idx="6">
                  <c:v>81</c:v>
                </c:pt>
                <c:pt idx="7">
                  <c:v>84</c:v>
                </c:pt>
                <c:pt idx="8">
                  <c:v>80</c:v>
                </c:pt>
                <c:pt idx="9">
                  <c:v>81</c:v>
                </c:pt>
                <c:pt idx="10">
                  <c:v>98</c:v>
                </c:pt>
                <c:pt idx="11">
                  <c:v>93</c:v>
                </c:pt>
                <c:pt idx="12">
                  <c:v>115</c:v>
                </c:pt>
                <c:pt idx="13">
                  <c:v>122</c:v>
                </c:pt>
                <c:pt idx="14">
                  <c:v>106</c:v>
                </c:pt>
                <c:pt idx="15">
                  <c:v>87</c:v>
                </c:pt>
                <c:pt idx="16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08-4C9D-B684-ED2F22AFDBEE}"/>
            </c:ext>
          </c:extLst>
        </c:ser>
        <c:ser>
          <c:idx val="4"/>
          <c:order val="4"/>
          <c:tx>
            <c:strRef>
              <c:f>Region!$A$7</c:f>
              <c:strCache>
                <c:ptCount val="1"/>
                <c:pt idx="0">
                  <c:v>North West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Region!$B$7:$R$7</c:f>
              <c:numCache>
                <c:formatCode>General</c:formatCode>
                <c:ptCount val="17"/>
                <c:pt idx="0">
                  <c:v>299</c:v>
                </c:pt>
                <c:pt idx="1">
                  <c:v>282</c:v>
                </c:pt>
                <c:pt idx="2">
                  <c:v>261</c:v>
                </c:pt>
                <c:pt idx="3">
                  <c:v>247</c:v>
                </c:pt>
                <c:pt idx="4">
                  <c:v>221</c:v>
                </c:pt>
                <c:pt idx="5">
                  <c:v>237</c:v>
                </c:pt>
                <c:pt idx="6">
                  <c:v>244</c:v>
                </c:pt>
                <c:pt idx="7">
                  <c:v>237</c:v>
                </c:pt>
                <c:pt idx="8">
                  <c:v>279</c:v>
                </c:pt>
                <c:pt idx="9">
                  <c:v>204</c:v>
                </c:pt>
                <c:pt idx="10">
                  <c:v>265</c:v>
                </c:pt>
                <c:pt idx="11">
                  <c:v>293</c:v>
                </c:pt>
                <c:pt idx="12">
                  <c:v>312</c:v>
                </c:pt>
                <c:pt idx="13">
                  <c:v>325</c:v>
                </c:pt>
                <c:pt idx="14">
                  <c:v>327</c:v>
                </c:pt>
                <c:pt idx="15">
                  <c:v>272</c:v>
                </c:pt>
                <c:pt idx="16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08-4C9D-B684-ED2F22AFDBEE}"/>
            </c:ext>
          </c:extLst>
        </c:ser>
        <c:ser>
          <c:idx val="5"/>
          <c:order val="5"/>
          <c:tx>
            <c:strRef>
              <c:f>Region!$A$8</c:f>
              <c:strCache>
                <c:ptCount val="1"/>
                <c:pt idx="0">
                  <c:v>South East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Region!$B$8:$R$8</c:f>
              <c:numCache>
                <c:formatCode>General</c:formatCode>
                <c:ptCount val="17"/>
                <c:pt idx="0">
                  <c:v>146</c:v>
                </c:pt>
                <c:pt idx="1">
                  <c:v>209</c:v>
                </c:pt>
                <c:pt idx="2">
                  <c:v>194</c:v>
                </c:pt>
                <c:pt idx="3">
                  <c:v>210</c:v>
                </c:pt>
                <c:pt idx="4">
                  <c:v>183</c:v>
                </c:pt>
                <c:pt idx="5">
                  <c:v>223</c:v>
                </c:pt>
                <c:pt idx="6">
                  <c:v>175</c:v>
                </c:pt>
                <c:pt idx="7">
                  <c:v>187</c:v>
                </c:pt>
                <c:pt idx="8">
                  <c:v>271</c:v>
                </c:pt>
                <c:pt idx="9">
                  <c:v>238</c:v>
                </c:pt>
                <c:pt idx="10">
                  <c:v>324</c:v>
                </c:pt>
                <c:pt idx="11">
                  <c:v>332</c:v>
                </c:pt>
                <c:pt idx="12">
                  <c:v>287</c:v>
                </c:pt>
                <c:pt idx="13">
                  <c:v>251</c:v>
                </c:pt>
                <c:pt idx="14">
                  <c:v>205</c:v>
                </c:pt>
                <c:pt idx="15">
                  <c:v>194</c:v>
                </c:pt>
                <c:pt idx="16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08-4C9D-B684-ED2F22AFDBEE}"/>
            </c:ext>
          </c:extLst>
        </c:ser>
        <c:ser>
          <c:idx val="6"/>
          <c:order val="6"/>
          <c:tx>
            <c:strRef>
              <c:f>Region!$A$9</c:f>
              <c:strCache>
                <c:ptCount val="1"/>
                <c:pt idx="0">
                  <c:v>South West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Region!$B$9:$R$9</c:f>
              <c:numCache>
                <c:formatCode>General</c:formatCode>
                <c:ptCount val="17"/>
                <c:pt idx="0">
                  <c:v>132</c:v>
                </c:pt>
                <c:pt idx="1">
                  <c:v>152</c:v>
                </c:pt>
                <c:pt idx="2">
                  <c:v>177</c:v>
                </c:pt>
                <c:pt idx="3">
                  <c:v>145</c:v>
                </c:pt>
                <c:pt idx="4">
                  <c:v>178</c:v>
                </c:pt>
                <c:pt idx="5">
                  <c:v>191</c:v>
                </c:pt>
                <c:pt idx="6">
                  <c:v>217</c:v>
                </c:pt>
                <c:pt idx="7">
                  <c:v>178</c:v>
                </c:pt>
                <c:pt idx="8">
                  <c:v>203</c:v>
                </c:pt>
                <c:pt idx="9">
                  <c:v>227</c:v>
                </c:pt>
                <c:pt idx="10">
                  <c:v>281</c:v>
                </c:pt>
                <c:pt idx="11">
                  <c:v>289</c:v>
                </c:pt>
                <c:pt idx="12">
                  <c:v>371</c:v>
                </c:pt>
                <c:pt idx="13">
                  <c:v>346</c:v>
                </c:pt>
                <c:pt idx="14">
                  <c:v>276</c:v>
                </c:pt>
                <c:pt idx="15">
                  <c:v>275</c:v>
                </c:pt>
                <c:pt idx="16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08-4C9D-B684-ED2F22AFDBEE}"/>
            </c:ext>
          </c:extLst>
        </c:ser>
        <c:ser>
          <c:idx val="7"/>
          <c:order val="7"/>
          <c:tx>
            <c:strRef>
              <c:f>Region!$A$10</c:f>
              <c:strCache>
                <c:ptCount val="1"/>
                <c:pt idx="0">
                  <c:v>West Midlands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Region!$B$10:$R$10</c:f>
              <c:numCache>
                <c:formatCode>General</c:formatCode>
                <c:ptCount val="17"/>
                <c:pt idx="0">
                  <c:v>189</c:v>
                </c:pt>
                <c:pt idx="1">
                  <c:v>187</c:v>
                </c:pt>
                <c:pt idx="2">
                  <c:v>191</c:v>
                </c:pt>
                <c:pt idx="3">
                  <c:v>171</c:v>
                </c:pt>
                <c:pt idx="4">
                  <c:v>172</c:v>
                </c:pt>
                <c:pt idx="5">
                  <c:v>210</c:v>
                </c:pt>
                <c:pt idx="6">
                  <c:v>188</c:v>
                </c:pt>
                <c:pt idx="7">
                  <c:v>225</c:v>
                </c:pt>
                <c:pt idx="8">
                  <c:v>249</c:v>
                </c:pt>
                <c:pt idx="9">
                  <c:v>268</c:v>
                </c:pt>
                <c:pt idx="10">
                  <c:v>241</c:v>
                </c:pt>
                <c:pt idx="11">
                  <c:v>269</c:v>
                </c:pt>
                <c:pt idx="12">
                  <c:v>283</c:v>
                </c:pt>
                <c:pt idx="13">
                  <c:v>263</c:v>
                </c:pt>
                <c:pt idx="14">
                  <c:v>230</c:v>
                </c:pt>
                <c:pt idx="15">
                  <c:v>221</c:v>
                </c:pt>
                <c:pt idx="16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208-4C9D-B684-ED2F22AFDBEE}"/>
            </c:ext>
          </c:extLst>
        </c:ser>
        <c:ser>
          <c:idx val="8"/>
          <c:order val="8"/>
          <c:tx>
            <c:strRef>
              <c:f>Region!$A$11</c:f>
              <c:strCache>
                <c:ptCount val="1"/>
                <c:pt idx="0">
                  <c:v>Yorkshire and the Humber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Region!$B$11:$R$11</c:f>
              <c:numCache>
                <c:formatCode>General</c:formatCode>
                <c:ptCount val="17"/>
                <c:pt idx="0">
                  <c:v>213</c:v>
                </c:pt>
                <c:pt idx="1">
                  <c:v>265</c:v>
                </c:pt>
                <c:pt idx="2">
                  <c:v>213</c:v>
                </c:pt>
                <c:pt idx="3">
                  <c:v>231</c:v>
                </c:pt>
                <c:pt idx="4">
                  <c:v>194</c:v>
                </c:pt>
                <c:pt idx="5">
                  <c:v>215</c:v>
                </c:pt>
                <c:pt idx="6">
                  <c:v>232</c:v>
                </c:pt>
                <c:pt idx="7">
                  <c:v>248</c:v>
                </c:pt>
                <c:pt idx="8">
                  <c:v>208</c:v>
                </c:pt>
                <c:pt idx="9">
                  <c:v>253</c:v>
                </c:pt>
                <c:pt idx="10">
                  <c:v>244</c:v>
                </c:pt>
                <c:pt idx="11">
                  <c:v>261</c:v>
                </c:pt>
                <c:pt idx="12">
                  <c:v>272</c:v>
                </c:pt>
                <c:pt idx="13">
                  <c:v>263</c:v>
                </c:pt>
                <c:pt idx="14">
                  <c:v>224</c:v>
                </c:pt>
                <c:pt idx="15">
                  <c:v>188</c:v>
                </c:pt>
                <c:pt idx="16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208-4C9D-B684-ED2F22AFD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6286560"/>
        <c:axId val="-56290368"/>
        <c:extLst/>
      </c:lineChart>
      <c:catAx>
        <c:axId val="-5628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290368"/>
        <c:crosses val="autoZero"/>
        <c:auto val="1"/>
        <c:lblAlgn val="ctr"/>
        <c:lblOffset val="100"/>
        <c:noMultiLvlLbl val="0"/>
      </c:catAx>
      <c:valAx>
        <c:axId val="-562903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28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A-Level geology entries by region, </a:t>
            </a:r>
          </a:p>
          <a:p>
            <a:pPr>
              <a:defRPr/>
            </a:pPr>
            <a:r>
              <a:rPr lang="en-GB"/>
              <a:t>selected</a:t>
            </a:r>
            <a:r>
              <a:rPr lang="en-GB" baseline="0"/>
              <a:t> regions only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Region!$A$3</c:f>
              <c:strCache>
                <c:ptCount val="1"/>
                <c:pt idx="0">
                  <c:v>East Midlands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Region!$B$3:$R$3</c:f>
              <c:numCache>
                <c:formatCode>General</c:formatCode>
                <c:ptCount val="17"/>
                <c:pt idx="0">
                  <c:v>120</c:v>
                </c:pt>
                <c:pt idx="1">
                  <c:v>110</c:v>
                </c:pt>
                <c:pt idx="2">
                  <c:v>115</c:v>
                </c:pt>
                <c:pt idx="3">
                  <c:v>101</c:v>
                </c:pt>
                <c:pt idx="4">
                  <c:v>104</c:v>
                </c:pt>
                <c:pt idx="5">
                  <c:v>82</c:v>
                </c:pt>
                <c:pt idx="6">
                  <c:v>143</c:v>
                </c:pt>
                <c:pt idx="7">
                  <c:v>103</c:v>
                </c:pt>
                <c:pt idx="8">
                  <c:v>101</c:v>
                </c:pt>
                <c:pt idx="9">
                  <c:v>121</c:v>
                </c:pt>
                <c:pt idx="10">
                  <c:v>107</c:v>
                </c:pt>
                <c:pt idx="11">
                  <c:v>119</c:v>
                </c:pt>
                <c:pt idx="12">
                  <c:v>128</c:v>
                </c:pt>
                <c:pt idx="13">
                  <c:v>137</c:v>
                </c:pt>
                <c:pt idx="14">
                  <c:v>153</c:v>
                </c:pt>
                <c:pt idx="15">
                  <c:v>97</c:v>
                </c:pt>
                <c:pt idx="16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35-496F-B087-266D2A3B296C}"/>
            </c:ext>
          </c:extLst>
        </c:ser>
        <c:ser>
          <c:idx val="3"/>
          <c:order val="2"/>
          <c:tx>
            <c:strRef>
              <c:f>Region!$A$5</c:f>
              <c:strCache>
                <c:ptCount val="1"/>
                <c:pt idx="0">
                  <c:v>London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Region!$B$5:$R$5</c:f>
              <c:numCache>
                <c:formatCode>General</c:formatCode>
                <c:ptCount val="17"/>
                <c:pt idx="0">
                  <c:v>83</c:v>
                </c:pt>
                <c:pt idx="1">
                  <c:v>87</c:v>
                </c:pt>
                <c:pt idx="2">
                  <c:v>49</c:v>
                </c:pt>
                <c:pt idx="3">
                  <c:v>68</c:v>
                </c:pt>
                <c:pt idx="4">
                  <c:v>75</c:v>
                </c:pt>
                <c:pt idx="5">
                  <c:v>65</c:v>
                </c:pt>
                <c:pt idx="6">
                  <c:v>66</c:v>
                </c:pt>
                <c:pt idx="7">
                  <c:v>61</c:v>
                </c:pt>
                <c:pt idx="8">
                  <c:v>58</c:v>
                </c:pt>
                <c:pt idx="9">
                  <c:v>52</c:v>
                </c:pt>
                <c:pt idx="10">
                  <c:v>82</c:v>
                </c:pt>
                <c:pt idx="11">
                  <c:v>94</c:v>
                </c:pt>
                <c:pt idx="12">
                  <c:v>76</c:v>
                </c:pt>
                <c:pt idx="13">
                  <c:v>66</c:v>
                </c:pt>
                <c:pt idx="14">
                  <c:v>28</c:v>
                </c:pt>
                <c:pt idx="15">
                  <c:v>39</c:v>
                </c:pt>
                <c:pt idx="16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35-496F-B087-266D2A3B296C}"/>
            </c:ext>
          </c:extLst>
        </c:ser>
        <c:ser>
          <c:idx val="2"/>
          <c:order val="3"/>
          <c:tx>
            <c:strRef>
              <c:f>Region!$A$6</c:f>
              <c:strCache>
                <c:ptCount val="1"/>
                <c:pt idx="0">
                  <c:v>North East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Region!$B$6:$R$6</c:f>
              <c:numCache>
                <c:formatCode>General</c:formatCode>
                <c:ptCount val="17"/>
                <c:pt idx="0">
                  <c:v>95</c:v>
                </c:pt>
                <c:pt idx="1">
                  <c:v>68</c:v>
                </c:pt>
                <c:pt idx="2">
                  <c:v>98</c:v>
                </c:pt>
                <c:pt idx="3">
                  <c:v>73</c:v>
                </c:pt>
                <c:pt idx="4">
                  <c:v>72</c:v>
                </c:pt>
                <c:pt idx="5">
                  <c:v>89</c:v>
                </c:pt>
                <c:pt idx="6">
                  <c:v>81</c:v>
                </c:pt>
                <c:pt idx="7">
                  <c:v>84</c:v>
                </c:pt>
                <c:pt idx="8">
                  <c:v>80</c:v>
                </c:pt>
                <c:pt idx="9">
                  <c:v>81</c:v>
                </c:pt>
                <c:pt idx="10">
                  <c:v>98</c:v>
                </c:pt>
                <c:pt idx="11">
                  <c:v>93</c:v>
                </c:pt>
                <c:pt idx="12">
                  <c:v>115</c:v>
                </c:pt>
                <c:pt idx="13">
                  <c:v>122</c:v>
                </c:pt>
                <c:pt idx="14">
                  <c:v>106</c:v>
                </c:pt>
                <c:pt idx="15">
                  <c:v>87</c:v>
                </c:pt>
                <c:pt idx="16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35-496F-B087-266D2A3B296C}"/>
            </c:ext>
          </c:extLst>
        </c:ser>
        <c:ser>
          <c:idx val="4"/>
          <c:order val="4"/>
          <c:tx>
            <c:strRef>
              <c:f>Region!$A$7</c:f>
              <c:strCache>
                <c:ptCount val="1"/>
                <c:pt idx="0">
                  <c:v>North West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Region!$B$7:$R$7</c:f>
              <c:numCache>
                <c:formatCode>General</c:formatCode>
                <c:ptCount val="17"/>
                <c:pt idx="0">
                  <c:v>299</c:v>
                </c:pt>
                <c:pt idx="1">
                  <c:v>282</c:v>
                </c:pt>
                <c:pt idx="2">
                  <c:v>261</c:v>
                </c:pt>
                <c:pt idx="3">
                  <c:v>247</c:v>
                </c:pt>
                <c:pt idx="4">
                  <c:v>221</c:v>
                </c:pt>
                <c:pt idx="5">
                  <c:v>237</c:v>
                </c:pt>
                <c:pt idx="6">
                  <c:v>244</c:v>
                </c:pt>
                <c:pt idx="7">
                  <c:v>237</c:v>
                </c:pt>
                <c:pt idx="8">
                  <c:v>279</c:v>
                </c:pt>
                <c:pt idx="9">
                  <c:v>204</c:v>
                </c:pt>
                <c:pt idx="10">
                  <c:v>265</c:v>
                </c:pt>
                <c:pt idx="11">
                  <c:v>293</c:v>
                </c:pt>
                <c:pt idx="12">
                  <c:v>312</c:v>
                </c:pt>
                <c:pt idx="13">
                  <c:v>325</c:v>
                </c:pt>
                <c:pt idx="14">
                  <c:v>327</c:v>
                </c:pt>
                <c:pt idx="15">
                  <c:v>272</c:v>
                </c:pt>
                <c:pt idx="16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35-496F-B087-266D2A3B296C}"/>
            </c:ext>
          </c:extLst>
        </c:ser>
        <c:ser>
          <c:idx val="6"/>
          <c:order val="6"/>
          <c:tx>
            <c:strRef>
              <c:f>Region!$A$9</c:f>
              <c:strCache>
                <c:ptCount val="1"/>
                <c:pt idx="0">
                  <c:v>South West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Region!$B$9:$R$9</c:f>
              <c:numCache>
                <c:formatCode>General</c:formatCode>
                <c:ptCount val="17"/>
                <c:pt idx="0">
                  <c:v>132</c:v>
                </c:pt>
                <c:pt idx="1">
                  <c:v>152</c:v>
                </c:pt>
                <c:pt idx="2">
                  <c:v>177</c:v>
                </c:pt>
                <c:pt idx="3">
                  <c:v>145</c:v>
                </c:pt>
                <c:pt idx="4">
                  <c:v>178</c:v>
                </c:pt>
                <c:pt idx="5">
                  <c:v>191</c:v>
                </c:pt>
                <c:pt idx="6">
                  <c:v>217</c:v>
                </c:pt>
                <c:pt idx="7">
                  <c:v>178</c:v>
                </c:pt>
                <c:pt idx="8">
                  <c:v>203</c:v>
                </c:pt>
                <c:pt idx="9">
                  <c:v>227</c:v>
                </c:pt>
                <c:pt idx="10">
                  <c:v>281</c:v>
                </c:pt>
                <c:pt idx="11">
                  <c:v>289</c:v>
                </c:pt>
                <c:pt idx="12">
                  <c:v>371</c:v>
                </c:pt>
                <c:pt idx="13">
                  <c:v>346</c:v>
                </c:pt>
                <c:pt idx="14">
                  <c:v>276</c:v>
                </c:pt>
                <c:pt idx="15">
                  <c:v>275</c:v>
                </c:pt>
                <c:pt idx="16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35-496F-B087-266D2A3B2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6286560"/>
        <c:axId val="-5629036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Region!$A$4</c15:sqref>
                        </c15:formulaRef>
                      </c:ext>
                    </c:extLst>
                    <c:strCache>
                      <c:ptCount val="1"/>
                      <c:pt idx="0">
                        <c:v>East of England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Region!$B$1:$R$1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Region!$B$4:$R$4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153</c:v>
                      </c:pt>
                      <c:pt idx="1">
                        <c:v>167</c:v>
                      </c:pt>
                      <c:pt idx="2">
                        <c:v>179</c:v>
                      </c:pt>
                      <c:pt idx="3">
                        <c:v>120</c:v>
                      </c:pt>
                      <c:pt idx="4">
                        <c:v>135</c:v>
                      </c:pt>
                      <c:pt idx="5">
                        <c:v>150</c:v>
                      </c:pt>
                      <c:pt idx="6">
                        <c:v>169</c:v>
                      </c:pt>
                      <c:pt idx="7">
                        <c:v>155</c:v>
                      </c:pt>
                      <c:pt idx="8">
                        <c:v>204</c:v>
                      </c:pt>
                      <c:pt idx="9">
                        <c:v>190</c:v>
                      </c:pt>
                      <c:pt idx="10">
                        <c:v>210</c:v>
                      </c:pt>
                      <c:pt idx="11">
                        <c:v>228</c:v>
                      </c:pt>
                      <c:pt idx="12">
                        <c:v>262</c:v>
                      </c:pt>
                      <c:pt idx="13">
                        <c:v>236</c:v>
                      </c:pt>
                      <c:pt idx="14">
                        <c:v>227</c:v>
                      </c:pt>
                      <c:pt idx="15">
                        <c:v>165</c:v>
                      </c:pt>
                      <c:pt idx="16">
                        <c:v>167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A135-496F-B087-266D2A3B296C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Region!$A$8</c15:sqref>
                        </c15:formulaRef>
                      </c:ext>
                    </c:extLst>
                    <c:strCache>
                      <c:ptCount val="1"/>
                      <c:pt idx="0">
                        <c:v>South East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Region!$B$1:$R$1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Region!$B$8:$R$8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146</c:v>
                      </c:pt>
                      <c:pt idx="1">
                        <c:v>209</c:v>
                      </c:pt>
                      <c:pt idx="2">
                        <c:v>194</c:v>
                      </c:pt>
                      <c:pt idx="3">
                        <c:v>210</c:v>
                      </c:pt>
                      <c:pt idx="4">
                        <c:v>183</c:v>
                      </c:pt>
                      <c:pt idx="5">
                        <c:v>223</c:v>
                      </c:pt>
                      <c:pt idx="6">
                        <c:v>175</c:v>
                      </c:pt>
                      <c:pt idx="7">
                        <c:v>187</c:v>
                      </c:pt>
                      <c:pt idx="8">
                        <c:v>271</c:v>
                      </c:pt>
                      <c:pt idx="9">
                        <c:v>238</c:v>
                      </c:pt>
                      <c:pt idx="10">
                        <c:v>324</c:v>
                      </c:pt>
                      <c:pt idx="11">
                        <c:v>332</c:v>
                      </c:pt>
                      <c:pt idx="12">
                        <c:v>287</c:v>
                      </c:pt>
                      <c:pt idx="13">
                        <c:v>251</c:v>
                      </c:pt>
                      <c:pt idx="14">
                        <c:v>205</c:v>
                      </c:pt>
                      <c:pt idx="15">
                        <c:v>194</c:v>
                      </c:pt>
                      <c:pt idx="16">
                        <c:v>155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135-496F-B087-266D2A3B296C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Region!$A$10</c15:sqref>
                        </c15:formulaRef>
                      </c:ext>
                    </c:extLst>
                    <c:strCache>
                      <c:ptCount val="1"/>
                      <c:pt idx="0">
                        <c:v>West Midlands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Region!$B$1:$R$1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Region!$B$10:$R$10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189</c:v>
                      </c:pt>
                      <c:pt idx="1">
                        <c:v>187</c:v>
                      </c:pt>
                      <c:pt idx="2">
                        <c:v>191</c:v>
                      </c:pt>
                      <c:pt idx="3">
                        <c:v>171</c:v>
                      </c:pt>
                      <c:pt idx="4">
                        <c:v>172</c:v>
                      </c:pt>
                      <c:pt idx="5">
                        <c:v>210</c:v>
                      </c:pt>
                      <c:pt idx="6">
                        <c:v>188</c:v>
                      </c:pt>
                      <c:pt idx="7">
                        <c:v>225</c:v>
                      </c:pt>
                      <c:pt idx="8">
                        <c:v>249</c:v>
                      </c:pt>
                      <c:pt idx="9">
                        <c:v>268</c:v>
                      </c:pt>
                      <c:pt idx="10">
                        <c:v>241</c:v>
                      </c:pt>
                      <c:pt idx="11">
                        <c:v>269</c:v>
                      </c:pt>
                      <c:pt idx="12">
                        <c:v>283</c:v>
                      </c:pt>
                      <c:pt idx="13">
                        <c:v>263</c:v>
                      </c:pt>
                      <c:pt idx="14">
                        <c:v>230</c:v>
                      </c:pt>
                      <c:pt idx="15">
                        <c:v>221</c:v>
                      </c:pt>
                      <c:pt idx="16">
                        <c:v>167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135-496F-B087-266D2A3B296C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Region!$A$11</c15:sqref>
                        </c15:formulaRef>
                      </c:ext>
                    </c:extLst>
                    <c:strCache>
                      <c:ptCount val="1"/>
                      <c:pt idx="0">
                        <c:v>Yorkshire and the Humber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Region!$B$1:$R$1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Region!$B$11:$R$11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213</c:v>
                      </c:pt>
                      <c:pt idx="1">
                        <c:v>265</c:v>
                      </c:pt>
                      <c:pt idx="2">
                        <c:v>213</c:v>
                      </c:pt>
                      <c:pt idx="3">
                        <c:v>231</c:v>
                      </c:pt>
                      <c:pt idx="4">
                        <c:v>194</c:v>
                      </c:pt>
                      <c:pt idx="5">
                        <c:v>215</c:v>
                      </c:pt>
                      <c:pt idx="6">
                        <c:v>232</c:v>
                      </c:pt>
                      <c:pt idx="7">
                        <c:v>248</c:v>
                      </c:pt>
                      <c:pt idx="8">
                        <c:v>208</c:v>
                      </c:pt>
                      <c:pt idx="9">
                        <c:v>253</c:v>
                      </c:pt>
                      <c:pt idx="10">
                        <c:v>244</c:v>
                      </c:pt>
                      <c:pt idx="11">
                        <c:v>261</c:v>
                      </c:pt>
                      <c:pt idx="12">
                        <c:v>272</c:v>
                      </c:pt>
                      <c:pt idx="13">
                        <c:v>263</c:v>
                      </c:pt>
                      <c:pt idx="14">
                        <c:v>224</c:v>
                      </c:pt>
                      <c:pt idx="15">
                        <c:v>188</c:v>
                      </c:pt>
                      <c:pt idx="16">
                        <c:v>129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135-496F-B087-266D2A3B296C}"/>
                  </c:ext>
                </c:extLst>
              </c15:ser>
            </c15:filteredLineSeries>
          </c:ext>
        </c:extLst>
      </c:lineChart>
      <c:catAx>
        <c:axId val="-5628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290368"/>
        <c:crosses val="autoZero"/>
        <c:auto val="1"/>
        <c:lblAlgn val="ctr"/>
        <c:lblOffset val="100"/>
        <c:noMultiLvlLbl val="0"/>
      </c:catAx>
      <c:valAx>
        <c:axId val="-562903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28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KS4</a:t>
            </a:r>
            <a:r>
              <a:rPr lang="en-GB" baseline="0"/>
              <a:t> prior attainment for A-Level geology students,</a:t>
            </a:r>
          </a:p>
          <a:p>
            <a:pPr>
              <a:defRPr/>
            </a:pPr>
            <a:r>
              <a:rPr lang="en-GB" baseline="0"/>
              <a:t>all subjects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'Prior attainment'!$A$25</c:f>
              <c:strCache>
                <c:ptCount val="1"/>
                <c:pt idx="0">
                  <c:v>A* / 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attainment'!$D$1:$R$1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'Prior attainment'!$D$25:$R$25</c:f>
              <c:numCache>
                <c:formatCode>0%</c:formatCode>
                <c:ptCount val="15"/>
                <c:pt idx="0">
                  <c:v>5.070842654735272E-2</c:v>
                </c:pt>
                <c:pt idx="1">
                  <c:v>3.811659192825112E-2</c:v>
                </c:pt>
                <c:pt idx="2">
                  <c:v>4.5939294503691552E-2</c:v>
                </c:pt>
                <c:pt idx="3">
                  <c:v>3.6036036036036036E-2</c:v>
                </c:pt>
                <c:pt idx="4">
                  <c:v>4.5999999999999999E-2</c:v>
                </c:pt>
                <c:pt idx="5">
                  <c:v>2.2587268993839837E-2</c:v>
                </c:pt>
                <c:pt idx="6">
                  <c:v>4.270896888346553E-2</c:v>
                </c:pt>
                <c:pt idx="7">
                  <c:v>5.2631578947368418E-2</c:v>
                </c:pt>
                <c:pt idx="8">
                  <c:v>5.0543478260869565E-2</c:v>
                </c:pt>
                <c:pt idx="9">
                  <c:v>4.6986721144024517E-2</c:v>
                </c:pt>
                <c:pt idx="10">
                  <c:v>4.2706333973128598E-2</c:v>
                </c:pt>
                <c:pt idx="11">
                  <c:v>5.0251256281407038E-2</c:v>
                </c:pt>
                <c:pt idx="12">
                  <c:v>5.7777777777777775E-2</c:v>
                </c:pt>
                <c:pt idx="13">
                  <c:v>5.9659090909090912E-2</c:v>
                </c:pt>
                <c:pt idx="14">
                  <c:v>4.4787644787644784E-2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50-4A7C-835E-018AB6D3B676}"/>
            </c:ext>
          </c:extLst>
        </c:ser>
        <c:ser>
          <c:idx val="1"/>
          <c:order val="1"/>
          <c:tx>
            <c:strRef>
              <c:f>'Prior attainment'!$A$26</c:f>
              <c:strCache>
                <c:ptCount val="1"/>
                <c:pt idx="0">
                  <c:v>A*-A / 9 - 7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attainment'!$D$1:$R$1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'Prior attainment'!$D$26:$R$26</c:f>
              <c:numCache>
                <c:formatCode>0%</c:formatCode>
                <c:ptCount val="15"/>
                <c:pt idx="0">
                  <c:v>0.30201342281879195</c:v>
                </c:pt>
                <c:pt idx="1">
                  <c:v>0.28849028400597909</c:v>
                </c:pt>
                <c:pt idx="2">
                  <c:v>0.30352748154224773</c:v>
                </c:pt>
                <c:pt idx="3">
                  <c:v>0.31323631323631324</c:v>
                </c:pt>
                <c:pt idx="4">
                  <c:v>0.33400000000000002</c:v>
                </c:pt>
                <c:pt idx="5">
                  <c:v>0.16974674880219029</c:v>
                </c:pt>
                <c:pt idx="6">
                  <c:v>0.32641854789505798</c:v>
                </c:pt>
                <c:pt idx="7">
                  <c:v>0.35975232198142415</c:v>
                </c:pt>
                <c:pt idx="8">
                  <c:v>0.35652173913043478</c:v>
                </c:pt>
                <c:pt idx="9">
                  <c:v>0.32686414708886619</c:v>
                </c:pt>
                <c:pt idx="10">
                  <c:v>0.33061420345489445</c:v>
                </c:pt>
                <c:pt idx="11">
                  <c:v>0.314070351758794</c:v>
                </c:pt>
                <c:pt idx="12">
                  <c:v>0.3834920634920635</c:v>
                </c:pt>
                <c:pt idx="13">
                  <c:v>0.37428977272727271</c:v>
                </c:pt>
                <c:pt idx="14">
                  <c:v>0.35521235521235522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1B50-4A7C-835E-018AB6D3B676}"/>
            </c:ext>
          </c:extLst>
        </c:ser>
        <c:ser>
          <c:idx val="2"/>
          <c:order val="2"/>
          <c:tx>
            <c:strRef>
              <c:f>'Prior attainment'!$A$27</c:f>
              <c:strCache>
                <c:ptCount val="1"/>
                <c:pt idx="0">
                  <c:v>A*-C / 9 - 4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attainment'!$D$1:$R$1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'Prior attainment'!$D$27:$R$27</c:f>
              <c:numCache>
                <c:formatCode>0%</c:formatCode>
                <c:ptCount val="15"/>
                <c:pt idx="0">
                  <c:v>0.98284862043251309</c:v>
                </c:pt>
                <c:pt idx="1">
                  <c:v>0.97458893871449925</c:v>
                </c:pt>
                <c:pt idx="2">
                  <c:v>0.977850697292863</c:v>
                </c:pt>
                <c:pt idx="3">
                  <c:v>0.9715869715869716</c:v>
                </c:pt>
                <c:pt idx="4">
                  <c:v>0.98133333333333328</c:v>
                </c:pt>
                <c:pt idx="5">
                  <c:v>0.86447638603696098</c:v>
                </c:pt>
                <c:pt idx="6">
                  <c:v>0.94386821232458817</c:v>
                </c:pt>
                <c:pt idx="7">
                  <c:v>0.97956656346749227</c:v>
                </c:pt>
                <c:pt idx="8">
                  <c:v>0.97336956521739126</c:v>
                </c:pt>
                <c:pt idx="9">
                  <c:v>0.96833503575076607</c:v>
                </c:pt>
                <c:pt idx="10">
                  <c:v>0.96928982725527835</c:v>
                </c:pt>
                <c:pt idx="11">
                  <c:v>0.98492462311557794</c:v>
                </c:pt>
                <c:pt idx="12">
                  <c:v>0.98476190476190473</c:v>
                </c:pt>
                <c:pt idx="13">
                  <c:v>0.99431818181818177</c:v>
                </c:pt>
                <c:pt idx="14">
                  <c:v>0.99150579150579154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1B50-4A7C-835E-018AB6D3B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87135920"/>
        <c:axId val="-387135376"/>
        <c:extLst/>
      </c:lineChart>
      <c:catAx>
        <c:axId val="-38713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7135376"/>
        <c:crosses val="autoZero"/>
        <c:auto val="1"/>
        <c:lblAlgn val="ctr"/>
        <c:lblOffset val="100"/>
        <c:noMultiLvlLbl val="0"/>
      </c:catAx>
      <c:valAx>
        <c:axId val="-38713537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713592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KS4 prior attainment</a:t>
            </a:r>
            <a:r>
              <a:rPr lang="en-GB" baseline="0"/>
              <a:t> for A-Level geology students,</a:t>
            </a:r>
          </a:p>
          <a:p>
            <a:pPr>
              <a:defRPr/>
            </a:pPr>
            <a:r>
              <a:rPr lang="en-GB" baseline="0"/>
              <a:t>English</a:t>
            </a:r>
          </a:p>
          <a:p>
            <a:pPr>
              <a:defRPr/>
            </a:pP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'Prior attainment'!$A$30</c:f>
              <c:strCache>
                <c:ptCount val="1"/>
                <c:pt idx="0">
                  <c:v>A* / 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attainment'!$D$1:$R$1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'Prior attainment'!$D$30:$R$30</c:f>
              <c:numCache>
                <c:formatCode>0%</c:formatCode>
                <c:ptCount val="15"/>
                <c:pt idx="0">
                  <c:v>5.7419835943325878E-2</c:v>
                </c:pt>
                <c:pt idx="1">
                  <c:v>4.9438202247191011E-2</c:v>
                </c:pt>
                <c:pt idx="2">
                  <c:v>6.4807219031993435E-2</c:v>
                </c:pt>
                <c:pt idx="3">
                  <c:v>6.0291060291060294E-2</c:v>
                </c:pt>
                <c:pt idx="4">
                  <c:v>6.6666666666666666E-2</c:v>
                </c:pt>
                <c:pt idx="5">
                  <c:v>6.3655030800821355E-2</c:v>
                </c:pt>
                <c:pt idx="6">
                  <c:v>6.7775723967960569E-2</c:v>
                </c:pt>
                <c:pt idx="7">
                  <c:v>6.9008782936010038E-2</c:v>
                </c:pt>
                <c:pt idx="8">
                  <c:v>8.6460032626427402E-2</c:v>
                </c:pt>
                <c:pt idx="9">
                  <c:v>8.6400817995910026E-2</c:v>
                </c:pt>
                <c:pt idx="10">
                  <c:v>6.4841498559077809E-2</c:v>
                </c:pt>
                <c:pt idx="11">
                  <c:v>5.8262711864406777E-2</c:v>
                </c:pt>
                <c:pt idx="12">
                  <c:v>6.7622950819672137E-2</c:v>
                </c:pt>
                <c:pt idx="13">
                  <c:v>5.9551430781129157E-2</c:v>
                </c:pt>
                <c:pt idx="14">
                  <c:v>6.519898391193904E-2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D81B-413A-9238-D0F8C73C2612}"/>
            </c:ext>
          </c:extLst>
        </c:ser>
        <c:ser>
          <c:idx val="1"/>
          <c:order val="1"/>
          <c:tx>
            <c:strRef>
              <c:f>'Prior attainment'!$A$31</c:f>
              <c:strCache>
                <c:ptCount val="1"/>
                <c:pt idx="0">
                  <c:v>A*-A / 9 - 7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attainment'!$D$1:$R$1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'Prior attainment'!$D$31:$R$31</c:f>
              <c:numCache>
                <c:formatCode>0%</c:formatCode>
                <c:ptCount val="15"/>
                <c:pt idx="0">
                  <c:v>0.29828486204325133</c:v>
                </c:pt>
                <c:pt idx="1">
                  <c:v>0.3146067415730337</c:v>
                </c:pt>
                <c:pt idx="2">
                  <c:v>0.31173092698933552</c:v>
                </c:pt>
                <c:pt idx="3">
                  <c:v>0.30422730422730421</c:v>
                </c:pt>
                <c:pt idx="4">
                  <c:v>0.34066666666666667</c:v>
                </c:pt>
                <c:pt idx="5">
                  <c:v>0.32717316906228611</c:v>
                </c:pt>
                <c:pt idx="6">
                  <c:v>0.31361675908810843</c:v>
                </c:pt>
                <c:pt idx="7">
                  <c:v>0.35319949811794227</c:v>
                </c:pt>
                <c:pt idx="8">
                  <c:v>0.34910277324632955</c:v>
                </c:pt>
                <c:pt idx="9">
                  <c:v>0.37321063394683024</c:v>
                </c:pt>
                <c:pt idx="10">
                  <c:v>0.32564841498559077</c:v>
                </c:pt>
                <c:pt idx="11">
                  <c:v>0.29555084745762711</c:v>
                </c:pt>
                <c:pt idx="12">
                  <c:v>0.34631147540983609</c:v>
                </c:pt>
                <c:pt idx="13">
                  <c:v>0.3109048723897912</c:v>
                </c:pt>
                <c:pt idx="14">
                  <c:v>0.3141405588484335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78-4C79-99A3-C17B5F5B364A}"/>
            </c:ext>
          </c:extLst>
        </c:ser>
        <c:ser>
          <c:idx val="2"/>
          <c:order val="2"/>
          <c:tx>
            <c:strRef>
              <c:f>'Prior attainment'!$A$32</c:f>
              <c:strCache>
                <c:ptCount val="1"/>
                <c:pt idx="0">
                  <c:v>A*-C / 9 - 4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attainment'!$D$1:$R$1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'Prior attainment'!$D$32:$R$32</c:f>
              <c:numCache>
                <c:formatCode>0%</c:formatCode>
                <c:ptCount val="15"/>
                <c:pt idx="0">
                  <c:v>0.95898583146905292</c:v>
                </c:pt>
                <c:pt idx="1">
                  <c:v>0.94756554307116103</c:v>
                </c:pt>
                <c:pt idx="2">
                  <c:v>0.95816242821985231</c:v>
                </c:pt>
                <c:pt idx="3">
                  <c:v>0.94871794871794868</c:v>
                </c:pt>
                <c:pt idx="4">
                  <c:v>0.96199999999999997</c:v>
                </c:pt>
                <c:pt idx="5">
                  <c:v>0.95893223819301843</c:v>
                </c:pt>
                <c:pt idx="6">
                  <c:v>0.96056685150955023</c:v>
                </c:pt>
                <c:pt idx="7">
                  <c:v>0.96361355081555833</c:v>
                </c:pt>
                <c:pt idx="8">
                  <c:v>0.96737357259380097</c:v>
                </c:pt>
                <c:pt idx="9">
                  <c:v>0.9739263803680982</c:v>
                </c:pt>
                <c:pt idx="10">
                  <c:v>0.96589817483189244</c:v>
                </c:pt>
                <c:pt idx="11">
                  <c:v>0.96769067796610164</c:v>
                </c:pt>
                <c:pt idx="12">
                  <c:v>0.97404371584699456</c:v>
                </c:pt>
                <c:pt idx="13">
                  <c:v>0.9814385150812065</c:v>
                </c:pt>
                <c:pt idx="14">
                  <c:v>0.97121083827265031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78-4C79-99A3-C17B5F5B3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87137552"/>
        <c:axId val="-387131024"/>
        <c:extLst/>
      </c:lineChart>
      <c:catAx>
        <c:axId val="-38713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7131024"/>
        <c:crosses val="autoZero"/>
        <c:auto val="1"/>
        <c:lblAlgn val="ctr"/>
        <c:lblOffset val="100"/>
        <c:noMultiLvlLbl val="0"/>
      </c:catAx>
      <c:valAx>
        <c:axId val="-38713102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713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KS4 prior attainment</a:t>
            </a:r>
            <a:r>
              <a:rPr lang="en-GB" baseline="0"/>
              <a:t> for A-Level geology students,</a:t>
            </a:r>
          </a:p>
          <a:p>
            <a:pPr>
              <a:defRPr/>
            </a:pPr>
            <a:r>
              <a:rPr lang="en-GB" baseline="0"/>
              <a:t>maths</a:t>
            </a:r>
          </a:p>
          <a:p>
            <a:pPr>
              <a:defRPr/>
            </a:pP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'Prior attainment'!$A$35</c:f>
              <c:strCache>
                <c:ptCount val="1"/>
                <c:pt idx="0">
                  <c:v>A* / 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attainment'!$D$1:$R$1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'Prior attainment'!$D$35:$R$35</c:f>
              <c:numCache>
                <c:formatCode>0%</c:formatCode>
                <c:ptCount val="15"/>
                <c:pt idx="0">
                  <c:v>7.8416728902165792E-2</c:v>
                </c:pt>
                <c:pt idx="1">
                  <c:v>6.3670411985018729E-2</c:v>
                </c:pt>
                <c:pt idx="2">
                  <c:v>8.9417555373256769E-2</c:v>
                </c:pt>
                <c:pt idx="3">
                  <c:v>7.1278825995807121E-2</c:v>
                </c:pt>
                <c:pt idx="4">
                  <c:v>9.6010818120351588E-2</c:v>
                </c:pt>
                <c:pt idx="5">
                  <c:v>8.8214027476500367E-2</c:v>
                </c:pt>
                <c:pt idx="6">
                  <c:v>0.11031797534068787</c:v>
                </c:pt>
                <c:pt idx="7">
                  <c:v>0.1237721021611002</c:v>
                </c:pt>
                <c:pt idx="8">
                  <c:v>0.13329486439699942</c:v>
                </c:pt>
                <c:pt idx="9">
                  <c:v>0.14976839938239836</c:v>
                </c:pt>
                <c:pt idx="10">
                  <c:v>0.15273775216138327</c:v>
                </c:pt>
                <c:pt idx="11">
                  <c:v>0.13430583501006035</c:v>
                </c:pt>
                <c:pt idx="12">
                  <c:v>0.15525423728813559</c:v>
                </c:pt>
                <c:pt idx="13">
                  <c:v>0.15914307574598316</c:v>
                </c:pt>
                <c:pt idx="14">
                  <c:v>0.13522537562604339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1F5E-44BC-885F-3B517ED720E0}"/>
            </c:ext>
          </c:extLst>
        </c:ser>
        <c:ser>
          <c:idx val="1"/>
          <c:order val="1"/>
          <c:tx>
            <c:strRef>
              <c:f>'Prior attainment'!$A$36</c:f>
              <c:strCache>
                <c:ptCount val="1"/>
                <c:pt idx="0">
                  <c:v>A*-A / 9 - 7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attainment'!$D$1:$R$1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'Prior attainment'!$D$36:$R$36</c:f>
              <c:numCache>
                <c:formatCode>0%</c:formatCode>
                <c:ptCount val="15"/>
                <c:pt idx="0">
                  <c:v>0.31516056758775207</c:v>
                </c:pt>
                <c:pt idx="1">
                  <c:v>0.29588014981273408</c:v>
                </c:pt>
                <c:pt idx="2">
                  <c:v>0.3305988515176374</c:v>
                </c:pt>
                <c:pt idx="3">
                  <c:v>0.30468204053109715</c:v>
                </c:pt>
                <c:pt idx="4">
                  <c:v>0.3664638269100744</c:v>
                </c:pt>
                <c:pt idx="5">
                  <c:v>0.39624005784526389</c:v>
                </c:pt>
                <c:pt idx="6">
                  <c:v>0.41726151849448412</c:v>
                </c:pt>
                <c:pt idx="7">
                  <c:v>0.43614931237721022</c:v>
                </c:pt>
                <c:pt idx="8">
                  <c:v>0.47778418926716676</c:v>
                </c:pt>
                <c:pt idx="9">
                  <c:v>0.48739063304168811</c:v>
                </c:pt>
                <c:pt idx="10">
                  <c:v>0.4851104707012488</c:v>
                </c:pt>
                <c:pt idx="11">
                  <c:v>0.4904426559356137</c:v>
                </c:pt>
                <c:pt idx="12">
                  <c:v>0.49220338983050849</c:v>
                </c:pt>
                <c:pt idx="13">
                  <c:v>0.49349655700076511</c:v>
                </c:pt>
                <c:pt idx="14">
                  <c:v>0.44741235392320533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5E-44BC-885F-3B517ED720E0}"/>
            </c:ext>
          </c:extLst>
        </c:ser>
        <c:ser>
          <c:idx val="2"/>
          <c:order val="2"/>
          <c:tx>
            <c:strRef>
              <c:f>'Prior attainment'!$A$37</c:f>
              <c:strCache>
                <c:ptCount val="1"/>
                <c:pt idx="0">
                  <c:v>A*-C / 9 - 4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attainment'!$D$1:$R$1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'Prior attainment'!$D$37:$R$37</c:f>
              <c:numCache>
                <c:formatCode>0%</c:formatCode>
                <c:ptCount val="15"/>
                <c:pt idx="0">
                  <c:v>0.96340552651232259</c:v>
                </c:pt>
                <c:pt idx="1">
                  <c:v>0.95280898876404496</c:v>
                </c:pt>
                <c:pt idx="2">
                  <c:v>0.96472518457752254</c:v>
                </c:pt>
                <c:pt idx="3">
                  <c:v>0.95877009084556253</c:v>
                </c:pt>
                <c:pt idx="4">
                  <c:v>0.97025016903313044</c:v>
                </c:pt>
                <c:pt idx="5">
                  <c:v>0.97180043383947934</c:v>
                </c:pt>
                <c:pt idx="6">
                  <c:v>0.97923426346528231</c:v>
                </c:pt>
                <c:pt idx="7">
                  <c:v>0.97576948264571051</c:v>
                </c:pt>
                <c:pt idx="8">
                  <c:v>0.98672821696480095</c:v>
                </c:pt>
                <c:pt idx="9">
                  <c:v>0.98713329902213076</c:v>
                </c:pt>
                <c:pt idx="10">
                  <c:v>0.98799231508165231</c:v>
                </c:pt>
                <c:pt idx="11">
                  <c:v>0.9974849094567404</c:v>
                </c:pt>
                <c:pt idx="12">
                  <c:v>0.99322033898305084</c:v>
                </c:pt>
                <c:pt idx="13">
                  <c:v>0.99311400153022189</c:v>
                </c:pt>
                <c:pt idx="14">
                  <c:v>0.99332220367278801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5E-44BC-885F-3B517ED72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87137552"/>
        <c:axId val="-387131024"/>
        <c:extLst/>
      </c:lineChart>
      <c:catAx>
        <c:axId val="-38713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7131024"/>
        <c:crosses val="autoZero"/>
        <c:auto val="1"/>
        <c:lblAlgn val="ctr"/>
        <c:lblOffset val="100"/>
        <c:noMultiLvlLbl val="0"/>
      </c:catAx>
      <c:valAx>
        <c:axId val="-38713102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713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Entries to A- and AS-Level geology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Overview!$B$25</c:f>
              <c:strCache>
                <c:ptCount val="1"/>
                <c:pt idx="0">
                  <c:v>A-Level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Overview!$A$26:$A$42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Overview!$B$26:$B$42</c:f>
              <c:numCache>
                <c:formatCode>General</c:formatCode>
                <c:ptCount val="17"/>
                <c:pt idx="0">
                  <c:v>1430</c:v>
                </c:pt>
                <c:pt idx="1">
                  <c:v>1527</c:v>
                </c:pt>
                <c:pt idx="2">
                  <c:v>1477</c:v>
                </c:pt>
                <c:pt idx="3">
                  <c:v>1366</c:v>
                </c:pt>
                <c:pt idx="4">
                  <c:v>1334</c:v>
                </c:pt>
                <c:pt idx="5">
                  <c:v>1462</c:v>
                </c:pt>
                <c:pt idx="6">
                  <c:v>1507</c:v>
                </c:pt>
                <c:pt idx="7">
                  <c:v>1467</c:v>
                </c:pt>
                <c:pt idx="8">
                  <c:v>1645</c:v>
                </c:pt>
                <c:pt idx="9">
                  <c:v>1620</c:v>
                </c:pt>
                <c:pt idx="10">
                  <c:v>1847</c:v>
                </c:pt>
                <c:pt idx="11">
                  <c:v>1978</c:v>
                </c:pt>
                <c:pt idx="12">
                  <c:v>2106</c:v>
                </c:pt>
                <c:pt idx="13">
                  <c:v>2009</c:v>
                </c:pt>
                <c:pt idx="14">
                  <c:v>1776</c:v>
                </c:pt>
                <c:pt idx="15">
                  <c:v>1538</c:v>
                </c:pt>
                <c:pt idx="16">
                  <c:v>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D7-48BA-A52B-E7D11EE337DB}"/>
            </c:ext>
          </c:extLst>
        </c:ser>
        <c:ser>
          <c:idx val="1"/>
          <c:order val="1"/>
          <c:tx>
            <c:strRef>
              <c:f>Overview!$C$25</c:f>
              <c:strCache>
                <c:ptCount val="1"/>
                <c:pt idx="0">
                  <c:v>AS-Level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Overview!$A$26:$A$42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Overview!$C$26:$C$42</c:f>
              <c:numCache>
                <c:formatCode>General</c:formatCode>
                <c:ptCount val="17"/>
                <c:pt idx="0">
                  <c:v>2463</c:v>
                </c:pt>
                <c:pt idx="1">
                  <c:v>2276</c:v>
                </c:pt>
                <c:pt idx="2">
                  <c:v>2138</c:v>
                </c:pt>
                <c:pt idx="3">
                  <c:v>2001</c:v>
                </c:pt>
                <c:pt idx="4">
                  <c:v>2139</c:v>
                </c:pt>
                <c:pt idx="5">
                  <c:v>2133</c:v>
                </c:pt>
                <c:pt idx="6">
                  <c:v>2090</c:v>
                </c:pt>
                <c:pt idx="7">
                  <c:v>2115</c:v>
                </c:pt>
                <c:pt idx="8">
                  <c:v>2317</c:v>
                </c:pt>
                <c:pt idx="9">
                  <c:v>2881</c:v>
                </c:pt>
                <c:pt idx="10">
                  <c:v>3009</c:v>
                </c:pt>
                <c:pt idx="11">
                  <c:v>3207</c:v>
                </c:pt>
                <c:pt idx="12">
                  <c:v>3227</c:v>
                </c:pt>
                <c:pt idx="13">
                  <c:v>3018</c:v>
                </c:pt>
                <c:pt idx="14">
                  <c:v>2560</c:v>
                </c:pt>
                <c:pt idx="15">
                  <c:v>1957</c:v>
                </c:pt>
                <c:pt idx="16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D7-48BA-A52B-E7D11EE33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6294720"/>
        <c:axId val="-56287104"/>
      </c:lineChart>
      <c:catAx>
        <c:axId val="-5629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287104"/>
        <c:crosses val="autoZero"/>
        <c:auto val="1"/>
        <c:lblAlgn val="ctr"/>
        <c:lblOffset val="100"/>
        <c:noMultiLvlLbl val="0"/>
      </c:catAx>
      <c:valAx>
        <c:axId val="-5628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29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Entries</a:t>
            </a:r>
            <a:r>
              <a:rPr lang="en-GB" baseline="0"/>
              <a:t> to A-Level geology by exam board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Overview!$B$45</c:f>
              <c:strCache>
                <c:ptCount val="1"/>
                <c:pt idx="0">
                  <c:v>OCR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Overview!$A$46:$A$62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Overview!$B$46:$B$62</c:f>
              <c:numCache>
                <c:formatCode>General</c:formatCode>
                <c:ptCount val="17"/>
                <c:pt idx="0">
                  <c:v>732</c:v>
                </c:pt>
                <c:pt idx="1">
                  <c:v>724</c:v>
                </c:pt>
                <c:pt idx="2">
                  <c:v>755</c:v>
                </c:pt>
                <c:pt idx="3">
                  <c:v>670</c:v>
                </c:pt>
                <c:pt idx="4">
                  <c:v>678</c:v>
                </c:pt>
                <c:pt idx="5">
                  <c:v>748</c:v>
                </c:pt>
                <c:pt idx="6">
                  <c:v>765</c:v>
                </c:pt>
                <c:pt idx="7">
                  <c:v>734</c:v>
                </c:pt>
                <c:pt idx="8">
                  <c:v>876</c:v>
                </c:pt>
                <c:pt idx="9">
                  <c:v>949</c:v>
                </c:pt>
                <c:pt idx="10">
                  <c:v>1110</c:v>
                </c:pt>
                <c:pt idx="11">
                  <c:v>1166</c:v>
                </c:pt>
                <c:pt idx="12">
                  <c:v>1259</c:v>
                </c:pt>
                <c:pt idx="13">
                  <c:v>1185</c:v>
                </c:pt>
                <c:pt idx="14">
                  <c:v>1073</c:v>
                </c:pt>
                <c:pt idx="15">
                  <c:v>914</c:v>
                </c:pt>
                <c:pt idx="16">
                  <c:v>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81-44FC-89B2-CD4BAF700B07}"/>
            </c:ext>
          </c:extLst>
        </c:ser>
        <c:ser>
          <c:idx val="1"/>
          <c:order val="1"/>
          <c:tx>
            <c:strRef>
              <c:f>Overview!$C$45</c:f>
              <c:strCache>
                <c:ptCount val="1"/>
                <c:pt idx="0">
                  <c:v>Eduqas / WJEC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Overview!$A$46:$A$62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Overview!$C$46:$C$62</c:f>
              <c:numCache>
                <c:formatCode>General</c:formatCode>
                <c:ptCount val="17"/>
                <c:pt idx="0">
                  <c:v>698</c:v>
                </c:pt>
                <c:pt idx="1">
                  <c:v>803</c:v>
                </c:pt>
                <c:pt idx="2">
                  <c:v>722</c:v>
                </c:pt>
                <c:pt idx="3">
                  <c:v>696</c:v>
                </c:pt>
                <c:pt idx="4">
                  <c:v>656</c:v>
                </c:pt>
                <c:pt idx="5">
                  <c:v>714</c:v>
                </c:pt>
                <c:pt idx="6">
                  <c:v>742</c:v>
                </c:pt>
                <c:pt idx="7">
                  <c:v>733</c:v>
                </c:pt>
                <c:pt idx="8">
                  <c:v>769</c:v>
                </c:pt>
                <c:pt idx="9">
                  <c:v>671</c:v>
                </c:pt>
                <c:pt idx="10">
                  <c:v>737</c:v>
                </c:pt>
                <c:pt idx="11">
                  <c:v>812</c:v>
                </c:pt>
                <c:pt idx="12">
                  <c:v>847</c:v>
                </c:pt>
                <c:pt idx="13">
                  <c:v>824</c:v>
                </c:pt>
                <c:pt idx="14">
                  <c:v>703</c:v>
                </c:pt>
                <c:pt idx="15">
                  <c:v>624</c:v>
                </c:pt>
                <c:pt idx="16">
                  <c:v>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81-44FC-89B2-CD4BAF700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14732800"/>
        <c:axId val="-614730080"/>
      </c:lineChart>
      <c:catAx>
        <c:axId val="-61473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14730080"/>
        <c:crosses val="autoZero"/>
        <c:auto val="1"/>
        <c:lblAlgn val="ctr"/>
        <c:lblOffset val="100"/>
        <c:noMultiLvlLbl val="0"/>
      </c:catAx>
      <c:valAx>
        <c:axId val="-61473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1473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A-Level</a:t>
            </a:r>
            <a:r>
              <a:rPr lang="en-GB" baseline="0"/>
              <a:t> geology entries by gender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Female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Gender!$B$1:$R$1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Gender!$B$3:$R$3</c:f>
              <c:numCache>
                <c:formatCode>General</c:formatCode>
                <c:ptCount val="17"/>
                <c:pt idx="0">
                  <c:v>527</c:v>
                </c:pt>
                <c:pt idx="1">
                  <c:v>524</c:v>
                </c:pt>
                <c:pt idx="2">
                  <c:v>485</c:v>
                </c:pt>
                <c:pt idx="3">
                  <c:v>467</c:v>
                </c:pt>
                <c:pt idx="4">
                  <c:v>442</c:v>
                </c:pt>
                <c:pt idx="5">
                  <c:v>492</c:v>
                </c:pt>
                <c:pt idx="6">
                  <c:v>505</c:v>
                </c:pt>
                <c:pt idx="7">
                  <c:v>488</c:v>
                </c:pt>
                <c:pt idx="8">
                  <c:v>486</c:v>
                </c:pt>
                <c:pt idx="9">
                  <c:v>513</c:v>
                </c:pt>
                <c:pt idx="10">
                  <c:v>566</c:v>
                </c:pt>
                <c:pt idx="11">
                  <c:v>610</c:v>
                </c:pt>
                <c:pt idx="12">
                  <c:v>630</c:v>
                </c:pt>
                <c:pt idx="13">
                  <c:v>638</c:v>
                </c:pt>
                <c:pt idx="14">
                  <c:v>624</c:v>
                </c:pt>
                <c:pt idx="15">
                  <c:v>559</c:v>
                </c:pt>
                <c:pt idx="16">
                  <c:v>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D4-47B9-94AB-EBFBDAF80250}"/>
            </c:ext>
          </c:extLst>
        </c:ser>
        <c:ser>
          <c:idx val="0"/>
          <c:order val="1"/>
          <c:tx>
            <c:v>Male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Gender!$B$1:$R$1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Gender!$B$4:$R$4</c:f>
              <c:numCache>
                <c:formatCode>General</c:formatCode>
                <c:ptCount val="17"/>
                <c:pt idx="0">
                  <c:v>903</c:v>
                </c:pt>
                <c:pt idx="1">
                  <c:v>1003</c:v>
                </c:pt>
                <c:pt idx="2">
                  <c:v>992</c:v>
                </c:pt>
                <c:pt idx="3">
                  <c:v>899</c:v>
                </c:pt>
                <c:pt idx="4">
                  <c:v>892</c:v>
                </c:pt>
                <c:pt idx="5">
                  <c:v>970</c:v>
                </c:pt>
                <c:pt idx="6">
                  <c:v>1010</c:v>
                </c:pt>
                <c:pt idx="7">
                  <c:v>990</c:v>
                </c:pt>
                <c:pt idx="8">
                  <c:v>1167</c:v>
                </c:pt>
                <c:pt idx="9">
                  <c:v>1121</c:v>
                </c:pt>
                <c:pt idx="10">
                  <c:v>1286</c:v>
                </c:pt>
                <c:pt idx="11">
                  <c:v>1368</c:v>
                </c:pt>
                <c:pt idx="12">
                  <c:v>1476</c:v>
                </c:pt>
                <c:pt idx="13">
                  <c:v>1371</c:v>
                </c:pt>
                <c:pt idx="14">
                  <c:v>1152</c:v>
                </c:pt>
                <c:pt idx="15">
                  <c:v>977</c:v>
                </c:pt>
                <c:pt idx="16">
                  <c:v>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D4-47B9-94AB-EBFBDAF80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87134832"/>
        <c:axId val="-387133200"/>
      </c:lineChart>
      <c:catAx>
        <c:axId val="-38713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7133200"/>
        <c:crosses val="autoZero"/>
        <c:auto val="1"/>
        <c:lblAlgn val="ctr"/>
        <c:lblOffset val="100"/>
        <c:noMultiLvlLbl val="0"/>
      </c:catAx>
      <c:valAx>
        <c:axId val="-3871332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713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A-Level geology</a:t>
            </a:r>
            <a:r>
              <a:rPr lang="en-US" baseline="0"/>
              <a:t> entries by gender (%)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Female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Gender!$B$1:$R$1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  <c:extLst xmlns:c15="http://schemas.microsoft.com/office/drawing/2012/chart"/>
            </c:numRef>
          </c:cat>
          <c:val>
            <c:numRef>
              <c:f>Gender!$B$7:$R$7</c:f>
              <c:numCache>
                <c:formatCode>0%</c:formatCode>
                <c:ptCount val="17"/>
                <c:pt idx="0">
                  <c:v>0.36853146853146851</c:v>
                </c:pt>
                <c:pt idx="1">
                  <c:v>0.34315651604453173</c:v>
                </c:pt>
                <c:pt idx="2">
                  <c:v>0.32836831415030465</c:v>
                </c:pt>
                <c:pt idx="3">
                  <c:v>0.34187408491947291</c:v>
                </c:pt>
                <c:pt idx="4">
                  <c:v>0.33133433283358321</c:v>
                </c:pt>
                <c:pt idx="5">
                  <c:v>0.33652530779753764</c:v>
                </c:pt>
                <c:pt idx="6">
                  <c:v>0.33333333333333331</c:v>
                </c:pt>
                <c:pt idx="7">
                  <c:v>0.33017591339648172</c:v>
                </c:pt>
                <c:pt idx="8">
                  <c:v>0.29401088929219599</c:v>
                </c:pt>
                <c:pt idx="9">
                  <c:v>0.31395348837209303</c:v>
                </c:pt>
                <c:pt idx="10">
                  <c:v>0.30561555075593955</c:v>
                </c:pt>
                <c:pt idx="11">
                  <c:v>0.30839231547017187</c:v>
                </c:pt>
                <c:pt idx="12">
                  <c:v>0.29914529914529914</c:v>
                </c:pt>
                <c:pt idx="13">
                  <c:v>0.31757093081134891</c:v>
                </c:pt>
                <c:pt idx="14">
                  <c:v>0.35135135135135137</c:v>
                </c:pt>
                <c:pt idx="15">
                  <c:v>0.36393229166666669</c:v>
                </c:pt>
                <c:pt idx="16">
                  <c:v>0.34912146676852557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1-56ED-4152-A36D-9387DA5F604B}"/>
            </c:ext>
          </c:extLst>
        </c:ser>
        <c:ser>
          <c:idx val="0"/>
          <c:order val="1"/>
          <c:tx>
            <c:v>Male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Gender!$B$1:$R$1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Gender!$B$8:$R$8</c:f>
              <c:numCache>
                <c:formatCode>0%</c:formatCode>
                <c:ptCount val="17"/>
                <c:pt idx="0">
                  <c:v>0.63146853146853144</c:v>
                </c:pt>
                <c:pt idx="1">
                  <c:v>0.65684348395546821</c:v>
                </c:pt>
                <c:pt idx="2">
                  <c:v>0.67163168584969535</c:v>
                </c:pt>
                <c:pt idx="3">
                  <c:v>0.65812591508052709</c:v>
                </c:pt>
                <c:pt idx="4">
                  <c:v>0.66866566716641684</c:v>
                </c:pt>
                <c:pt idx="5">
                  <c:v>0.66347469220246236</c:v>
                </c:pt>
                <c:pt idx="6">
                  <c:v>0.66666666666666663</c:v>
                </c:pt>
                <c:pt idx="7">
                  <c:v>0.66982408660351822</c:v>
                </c:pt>
                <c:pt idx="8">
                  <c:v>0.70598911070780401</c:v>
                </c:pt>
                <c:pt idx="9">
                  <c:v>0.68604651162790697</c:v>
                </c:pt>
                <c:pt idx="10">
                  <c:v>0.69438444924406051</c:v>
                </c:pt>
                <c:pt idx="11">
                  <c:v>0.69160768452982813</c:v>
                </c:pt>
                <c:pt idx="12">
                  <c:v>0.70085470085470081</c:v>
                </c:pt>
                <c:pt idx="13">
                  <c:v>0.68242906918865109</c:v>
                </c:pt>
                <c:pt idx="14">
                  <c:v>0.64864864864864868</c:v>
                </c:pt>
                <c:pt idx="15">
                  <c:v>0.63606770833333337</c:v>
                </c:pt>
                <c:pt idx="16">
                  <c:v>0.65087853323147438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ED-4152-A36D-9387DA5F6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87131568"/>
        <c:axId val="-198476976"/>
        <c:extLst/>
      </c:lineChart>
      <c:catAx>
        <c:axId val="-38713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8476976"/>
        <c:crosses val="autoZero"/>
        <c:auto val="1"/>
        <c:lblAlgn val="ctr"/>
        <c:lblOffset val="100"/>
        <c:noMultiLvlLbl val="0"/>
      </c:catAx>
      <c:valAx>
        <c:axId val="-198476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713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A-Level</a:t>
            </a:r>
            <a:r>
              <a:rPr lang="en-US" baseline="0"/>
              <a:t> geology entries by disadvantage (%)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Not disadvantaged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Disadvantage!$D$1:$R$1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  <c:extLst xmlns:c15="http://schemas.microsoft.com/office/drawing/2012/chart"/>
            </c:numRef>
          </c:cat>
          <c:val>
            <c:numRef>
              <c:f>Disadvantage!$D$8:$R$8</c:f>
              <c:numCache>
                <c:formatCode>0%</c:formatCode>
                <c:ptCount val="15"/>
                <c:pt idx="0">
                  <c:v>0.77928232904536221</c:v>
                </c:pt>
                <c:pt idx="1">
                  <c:v>0.82137628111273797</c:v>
                </c:pt>
                <c:pt idx="2">
                  <c:v>0.82683658170914542</c:v>
                </c:pt>
                <c:pt idx="3">
                  <c:v>0.83584131326949385</c:v>
                </c:pt>
                <c:pt idx="4">
                  <c:v>0.85610561056105605</c:v>
                </c:pt>
                <c:pt idx="5">
                  <c:v>0.8207036535859269</c:v>
                </c:pt>
                <c:pt idx="6">
                  <c:v>0.82093163944343617</c:v>
                </c:pt>
                <c:pt idx="7">
                  <c:v>0.85067319461444313</c:v>
                </c:pt>
                <c:pt idx="8">
                  <c:v>0.84395248380129595</c:v>
                </c:pt>
                <c:pt idx="9">
                  <c:v>0.83468149646107181</c:v>
                </c:pt>
                <c:pt idx="10">
                  <c:v>0.8466286799620133</c:v>
                </c:pt>
                <c:pt idx="11">
                  <c:v>0.83773021403683423</c:v>
                </c:pt>
                <c:pt idx="12">
                  <c:v>0.87274774774774777</c:v>
                </c:pt>
                <c:pt idx="13">
                  <c:v>0.8192457737321196</c:v>
                </c:pt>
                <c:pt idx="14">
                  <c:v>0.84158415841584155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1-304D-4D43-9AB1-F9BED434D880}"/>
            </c:ext>
          </c:extLst>
        </c:ser>
        <c:ser>
          <c:idx val="0"/>
          <c:order val="1"/>
          <c:tx>
            <c:v>Disadvantaged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Disadvantage!$D$1:$R$1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Disadvantage!$D$9:$R$9</c:f>
              <c:numCache>
                <c:formatCode>0%</c:formatCode>
                <c:ptCount val="15"/>
                <c:pt idx="0">
                  <c:v>2.5727826675693975E-2</c:v>
                </c:pt>
                <c:pt idx="1">
                  <c:v>2.4158125915080528E-2</c:v>
                </c:pt>
                <c:pt idx="2">
                  <c:v>2.3238380809595203E-2</c:v>
                </c:pt>
                <c:pt idx="3">
                  <c:v>2.4623803009575923E-2</c:v>
                </c:pt>
                <c:pt idx="4">
                  <c:v>1.782178217821782E-2</c:v>
                </c:pt>
                <c:pt idx="5">
                  <c:v>2.7063599458728011E-2</c:v>
                </c:pt>
                <c:pt idx="6">
                  <c:v>2.2988505747126436E-2</c:v>
                </c:pt>
                <c:pt idx="7">
                  <c:v>1.9583843329253364E-2</c:v>
                </c:pt>
                <c:pt idx="8">
                  <c:v>2.159827213822894E-2</c:v>
                </c:pt>
                <c:pt idx="9">
                  <c:v>2.2750252780586452E-2</c:v>
                </c:pt>
                <c:pt idx="10">
                  <c:v>2.6590693257359924E-2</c:v>
                </c:pt>
                <c:pt idx="11">
                  <c:v>3.4345445495271278E-2</c:v>
                </c:pt>
                <c:pt idx="12">
                  <c:v>2.0833333333333332E-2</c:v>
                </c:pt>
                <c:pt idx="13">
                  <c:v>2.2106631989596878E-2</c:v>
                </c:pt>
                <c:pt idx="14">
                  <c:v>2.8179741051028179E-2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4D-4D43-9AB1-F9BED434D880}"/>
            </c:ext>
          </c:extLst>
        </c:ser>
        <c:ser>
          <c:idx val="2"/>
          <c:order val="2"/>
          <c:tx>
            <c:v>Missing data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Disadvantage!$D$1:$R$1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  <c:extLst xmlns:c15="http://schemas.microsoft.com/office/drawing/2012/chart"/>
            </c:numRef>
          </c:cat>
          <c:val>
            <c:numRef>
              <c:f>Disadvantage!$D$10:$R$10</c:f>
              <c:numCache>
                <c:formatCode>0%</c:formatCode>
                <c:ptCount val="15"/>
                <c:pt idx="0">
                  <c:v>0.19498984427894381</c:v>
                </c:pt>
                <c:pt idx="1">
                  <c:v>0.15446559297218154</c:v>
                </c:pt>
                <c:pt idx="2">
                  <c:v>0.14992503748125938</c:v>
                </c:pt>
                <c:pt idx="3">
                  <c:v>0.13953488372093023</c:v>
                </c:pt>
                <c:pt idx="4">
                  <c:v>0.12607260726072608</c:v>
                </c:pt>
                <c:pt idx="5">
                  <c:v>0.15223274695534506</c:v>
                </c:pt>
                <c:pt idx="6">
                  <c:v>0.1560798548094374</c:v>
                </c:pt>
                <c:pt idx="7">
                  <c:v>0.12974296205630356</c:v>
                </c:pt>
                <c:pt idx="8">
                  <c:v>0.13444924406047515</c:v>
                </c:pt>
                <c:pt idx="9">
                  <c:v>0.14256825075834176</c:v>
                </c:pt>
                <c:pt idx="10">
                  <c:v>0.12678062678062679</c:v>
                </c:pt>
                <c:pt idx="11">
                  <c:v>0.12792434046789447</c:v>
                </c:pt>
                <c:pt idx="12">
                  <c:v>0.10641891891891891</c:v>
                </c:pt>
                <c:pt idx="13">
                  <c:v>0.15864759427828348</c:v>
                </c:pt>
                <c:pt idx="14">
                  <c:v>0.13023610053313023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2-304D-4D43-9AB1-F9BED434D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87428736"/>
        <c:axId val="-56288736"/>
        <c:extLst/>
      </c:lineChart>
      <c:catAx>
        <c:axId val="-3874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288736"/>
        <c:crosses val="autoZero"/>
        <c:auto val="1"/>
        <c:lblAlgn val="ctr"/>
        <c:lblOffset val="100"/>
        <c:noMultiLvlLbl val="0"/>
      </c:catAx>
      <c:valAx>
        <c:axId val="-562887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742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A-Level</a:t>
            </a:r>
            <a:r>
              <a:rPr lang="en-US" baseline="0"/>
              <a:t> geology entries by disadvantage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Not disadvantaged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Disadvantage!$D$1:$R$1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  <c:extLst xmlns:c15="http://schemas.microsoft.com/office/drawing/2012/chart"/>
            </c:numRef>
          </c:cat>
          <c:val>
            <c:numRef>
              <c:f>Disadvantage!$D$3:$R$3</c:f>
              <c:numCache>
                <c:formatCode>General</c:formatCode>
                <c:ptCount val="15"/>
                <c:pt idx="0">
                  <c:v>1151</c:v>
                </c:pt>
                <c:pt idx="1">
                  <c:v>1122</c:v>
                </c:pt>
                <c:pt idx="2">
                  <c:v>1103</c:v>
                </c:pt>
                <c:pt idx="3">
                  <c:v>1222</c:v>
                </c:pt>
                <c:pt idx="4">
                  <c:v>1297</c:v>
                </c:pt>
                <c:pt idx="5">
                  <c:v>1213</c:v>
                </c:pt>
                <c:pt idx="6">
                  <c:v>1357</c:v>
                </c:pt>
                <c:pt idx="7">
                  <c:v>1390</c:v>
                </c:pt>
                <c:pt idx="8">
                  <c:v>1563</c:v>
                </c:pt>
                <c:pt idx="9">
                  <c:v>1651</c:v>
                </c:pt>
                <c:pt idx="10">
                  <c:v>1783</c:v>
                </c:pt>
                <c:pt idx="11">
                  <c:v>1683</c:v>
                </c:pt>
                <c:pt idx="12">
                  <c:v>1550</c:v>
                </c:pt>
                <c:pt idx="13">
                  <c:v>1260</c:v>
                </c:pt>
                <c:pt idx="14">
                  <c:v>1105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4C-40EE-95B2-00DC19D8F4FE}"/>
            </c:ext>
          </c:extLst>
        </c:ser>
        <c:ser>
          <c:idx val="0"/>
          <c:order val="1"/>
          <c:tx>
            <c:v>Disadvantaged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Disadvantage!$D$1:$R$1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Disadvantage!$D$4:$R$4</c:f>
              <c:numCache>
                <c:formatCode>General</c:formatCode>
                <c:ptCount val="15"/>
                <c:pt idx="0">
                  <c:v>38</c:v>
                </c:pt>
                <c:pt idx="1">
                  <c:v>33</c:v>
                </c:pt>
                <c:pt idx="2">
                  <c:v>31</c:v>
                </c:pt>
                <c:pt idx="3">
                  <c:v>36</c:v>
                </c:pt>
                <c:pt idx="4">
                  <c:v>27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40</c:v>
                </c:pt>
                <c:pt idx="9">
                  <c:v>45</c:v>
                </c:pt>
                <c:pt idx="10">
                  <c:v>56</c:v>
                </c:pt>
                <c:pt idx="11">
                  <c:v>69</c:v>
                </c:pt>
                <c:pt idx="12">
                  <c:v>37</c:v>
                </c:pt>
                <c:pt idx="13">
                  <c:v>34</c:v>
                </c:pt>
                <c:pt idx="1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4C-40EE-95B2-00DC19D8F4FE}"/>
            </c:ext>
          </c:extLst>
        </c:ser>
        <c:ser>
          <c:idx val="2"/>
          <c:order val="2"/>
          <c:tx>
            <c:v>Missing data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Disadvantage!$D$1:$R$1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  <c:extLst xmlns:c15="http://schemas.microsoft.com/office/drawing/2012/chart"/>
            </c:numRef>
          </c:cat>
          <c:val>
            <c:numRef>
              <c:f>Disadvantage!$D$5:$R$5</c:f>
              <c:numCache>
                <c:formatCode>General</c:formatCode>
                <c:ptCount val="15"/>
                <c:pt idx="0">
                  <c:v>288</c:v>
                </c:pt>
                <c:pt idx="1">
                  <c:v>211</c:v>
                </c:pt>
                <c:pt idx="2">
                  <c:v>200</c:v>
                </c:pt>
                <c:pt idx="3">
                  <c:v>204</c:v>
                </c:pt>
                <c:pt idx="4">
                  <c:v>191</c:v>
                </c:pt>
                <c:pt idx="5">
                  <c:v>225</c:v>
                </c:pt>
                <c:pt idx="6">
                  <c:v>258</c:v>
                </c:pt>
                <c:pt idx="7">
                  <c:v>212</c:v>
                </c:pt>
                <c:pt idx="8">
                  <c:v>249</c:v>
                </c:pt>
                <c:pt idx="9">
                  <c:v>282</c:v>
                </c:pt>
                <c:pt idx="10">
                  <c:v>267</c:v>
                </c:pt>
                <c:pt idx="11">
                  <c:v>257</c:v>
                </c:pt>
                <c:pt idx="12">
                  <c:v>189</c:v>
                </c:pt>
                <c:pt idx="13">
                  <c:v>244</c:v>
                </c:pt>
                <c:pt idx="1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4C-40EE-95B2-00DC19D8F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87428736"/>
        <c:axId val="-56288736"/>
        <c:extLst/>
      </c:lineChart>
      <c:catAx>
        <c:axId val="-3874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288736"/>
        <c:crosses val="autoZero"/>
        <c:auto val="1"/>
        <c:lblAlgn val="ctr"/>
        <c:lblOffset val="100"/>
        <c:noMultiLvlLbl val="0"/>
      </c:catAx>
      <c:valAx>
        <c:axId val="-562887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8742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A-Level geology</a:t>
            </a:r>
            <a:r>
              <a:rPr lang="en-GB" baseline="0"/>
              <a:t> entries by school type (%)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'Type of establishment'!$A$10</c:f>
              <c:strCache>
                <c:ptCount val="1"/>
                <c:pt idx="0">
                  <c:v>Selective state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'Type of establishment'!$B$1:$R$1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'Type of establishment'!$B$10:$R$10</c:f>
              <c:numCache>
                <c:formatCode>0%</c:formatCode>
                <c:ptCount val="17"/>
                <c:pt idx="0">
                  <c:v>8.1875437368789369E-2</c:v>
                </c:pt>
                <c:pt idx="1">
                  <c:v>7.8585461689587424E-2</c:v>
                </c:pt>
                <c:pt idx="2">
                  <c:v>6.5718157181571812E-2</c:v>
                </c:pt>
                <c:pt idx="3">
                  <c:v>8.9311859443631042E-2</c:v>
                </c:pt>
                <c:pt idx="4">
                  <c:v>8.2458770614692659E-2</c:v>
                </c:pt>
                <c:pt idx="5">
                  <c:v>7.6607387140902872E-2</c:v>
                </c:pt>
                <c:pt idx="6">
                  <c:v>0.10693069306930693</c:v>
                </c:pt>
                <c:pt idx="7">
                  <c:v>0.10216508795669824</c:v>
                </c:pt>
                <c:pt idx="8">
                  <c:v>0.10465819721718088</c:v>
                </c:pt>
                <c:pt idx="9">
                  <c:v>0.12056303549571604</c:v>
                </c:pt>
                <c:pt idx="10">
                  <c:v>0.12203023758099352</c:v>
                </c:pt>
                <c:pt idx="11">
                  <c:v>0.10369246332827517</c:v>
                </c:pt>
                <c:pt idx="12">
                  <c:v>0.11016144349477683</c:v>
                </c:pt>
                <c:pt idx="13">
                  <c:v>0.10054753608760578</c:v>
                </c:pt>
                <c:pt idx="14">
                  <c:v>0.12274774774774774</c:v>
                </c:pt>
                <c:pt idx="15">
                  <c:v>0.10533159947984395</c:v>
                </c:pt>
                <c:pt idx="16">
                  <c:v>0.10814927646610815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4B-428D-8085-B08BE5C99475}"/>
            </c:ext>
          </c:extLst>
        </c:ser>
        <c:ser>
          <c:idx val="1"/>
          <c:order val="1"/>
          <c:tx>
            <c:strRef>
              <c:f>'Type of establishment'!$A$11</c:f>
              <c:strCache>
                <c:ptCount val="1"/>
                <c:pt idx="0">
                  <c:v>Non-selective state school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'Type of establishment'!$B$1:$R$1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'Type of establishment'!$B$11:$R$11</c:f>
              <c:numCache>
                <c:formatCode>0%</c:formatCode>
                <c:ptCount val="17"/>
                <c:pt idx="0">
                  <c:v>0.36599020293911827</c:v>
                </c:pt>
                <c:pt idx="1">
                  <c:v>0.35821872953503603</c:v>
                </c:pt>
                <c:pt idx="2">
                  <c:v>0.37127371273712739</c:v>
                </c:pt>
                <c:pt idx="3">
                  <c:v>0.33528550512445093</c:v>
                </c:pt>
                <c:pt idx="4">
                  <c:v>0.37406296851574211</c:v>
                </c:pt>
                <c:pt idx="5">
                  <c:v>0.35020519835841313</c:v>
                </c:pt>
                <c:pt idx="6">
                  <c:v>0.34323432343234322</c:v>
                </c:pt>
                <c:pt idx="7">
                  <c:v>0.35182679296346414</c:v>
                </c:pt>
                <c:pt idx="8">
                  <c:v>0.34906231094978829</c:v>
                </c:pt>
                <c:pt idx="9">
                  <c:v>0.36658506731946144</c:v>
                </c:pt>
                <c:pt idx="10">
                  <c:v>0.35313174946004322</c:v>
                </c:pt>
                <c:pt idx="11">
                  <c:v>0.34699038947900862</c:v>
                </c:pt>
                <c:pt idx="12">
                  <c:v>0.40075973409306742</c:v>
                </c:pt>
                <c:pt idx="13">
                  <c:v>0.35788949726231956</c:v>
                </c:pt>
                <c:pt idx="14">
                  <c:v>0.36148648648648651</c:v>
                </c:pt>
                <c:pt idx="15">
                  <c:v>0.38686605981794536</c:v>
                </c:pt>
                <c:pt idx="16">
                  <c:v>0.37242955064737243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4B-428D-8085-B08BE5C99475}"/>
            </c:ext>
          </c:extLst>
        </c:ser>
        <c:ser>
          <c:idx val="3"/>
          <c:order val="2"/>
          <c:tx>
            <c:strRef>
              <c:f>'Type of establishment'!$A$12</c:f>
              <c:strCache>
                <c:ptCount val="1"/>
                <c:pt idx="0">
                  <c:v>Independent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'Type of establishment'!$B$12:$R$12</c:f>
              <c:numCache>
                <c:formatCode>0%</c:formatCode>
                <c:ptCount val="17"/>
                <c:pt idx="0">
                  <c:v>9.0272918124562632E-2</c:v>
                </c:pt>
                <c:pt idx="1">
                  <c:v>0.10674525212835625</c:v>
                </c:pt>
                <c:pt idx="2">
                  <c:v>0.11178861788617886</c:v>
                </c:pt>
                <c:pt idx="3">
                  <c:v>0.11493411420204978</c:v>
                </c:pt>
                <c:pt idx="4">
                  <c:v>0.11469265367316342</c:v>
                </c:pt>
                <c:pt idx="5">
                  <c:v>9.6443228454172372E-2</c:v>
                </c:pt>
                <c:pt idx="6">
                  <c:v>0.10891089108910891</c:v>
                </c:pt>
                <c:pt idx="7">
                  <c:v>0.11637347767253045</c:v>
                </c:pt>
                <c:pt idx="8">
                  <c:v>0.11675741076830005</c:v>
                </c:pt>
                <c:pt idx="9">
                  <c:v>9.118727050183599E-2</c:v>
                </c:pt>
                <c:pt idx="10">
                  <c:v>9.8812095032397407E-2</c:v>
                </c:pt>
                <c:pt idx="11">
                  <c:v>9.8634294385432475E-2</c:v>
                </c:pt>
                <c:pt idx="12">
                  <c:v>7.9297245963912633E-2</c:v>
                </c:pt>
                <c:pt idx="13">
                  <c:v>7.7650572424091582E-2</c:v>
                </c:pt>
                <c:pt idx="14">
                  <c:v>7.2072072072072071E-2</c:v>
                </c:pt>
                <c:pt idx="15">
                  <c:v>9.4928478543563066E-2</c:v>
                </c:pt>
                <c:pt idx="16">
                  <c:v>9.5963442498095963E-2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4B-428D-8085-B08BE5C99475}"/>
            </c:ext>
          </c:extLst>
        </c:ser>
        <c:ser>
          <c:idx val="2"/>
          <c:order val="3"/>
          <c:tx>
            <c:strRef>
              <c:f>'Type of establishment'!$A$13</c:f>
              <c:strCache>
                <c:ptCount val="1"/>
                <c:pt idx="0">
                  <c:v>Sixth form college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'Type of establishment'!$B$13:$R$13</c:f>
              <c:numCache>
                <c:formatCode>0%</c:formatCode>
                <c:ptCount val="17"/>
                <c:pt idx="0">
                  <c:v>0.33100069979006297</c:v>
                </c:pt>
                <c:pt idx="1">
                  <c:v>0.29666011787819252</c:v>
                </c:pt>
                <c:pt idx="2">
                  <c:v>0.31029810298102983</c:v>
                </c:pt>
                <c:pt idx="3">
                  <c:v>0.33601756954612005</c:v>
                </c:pt>
                <c:pt idx="4">
                  <c:v>0.30584707646176912</c:v>
                </c:pt>
                <c:pt idx="5">
                  <c:v>0.33857729138166892</c:v>
                </c:pt>
                <c:pt idx="6">
                  <c:v>0.30297029702970296</c:v>
                </c:pt>
                <c:pt idx="7">
                  <c:v>0.29296346414073071</c:v>
                </c:pt>
                <c:pt idx="8">
                  <c:v>0.28796128251663644</c:v>
                </c:pt>
                <c:pt idx="9">
                  <c:v>0.29620563035495717</c:v>
                </c:pt>
                <c:pt idx="10">
                  <c:v>0.29211663066954646</c:v>
                </c:pt>
                <c:pt idx="11">
                  <c:v>0.30551340414769851</c:v>
                </c:pt>
                <c:pt idx="12">
                  <c:v>0.2621082621082621</c:v>
                </c:pt>
                <c:pt idx="13">
                  <c:v>0.30313588850174217</c:v>
                </c:pt>
                <c:pt idx="14">
                  <c:v>0.29504504504504503</c:v>
                </c:pt>
                <c:pt idx="15">
                  <c:v>0.27698309492847856</c:v>
                </c:pt>
                <c:pt idx="16">
                  <c:v>0.27418126428027417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4B-428D-8085-B08BE5C99475}"/>
            </c:ext>
          </c:extLst>
        </c:ser>
        <c:ser>
          <c:idx val="4"/>
          <c:order val="4"/>
          <c:tx>
            <c:strRef>
              <c:f>'Type of establishment'!$A$14</c:f>
              <c:strCache>
                <c:ptCount val="1"/>
                <c:pt idx="0">
                  <c:v>FE college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'Type of establishment'!$B$14:$R$14</c:f>
              <c:numCache>
                <c:formatCode>0%</c:formatCode>
                <c:ptCount val="17"/>
                <c:pt idx="0">
                  <c:v>0.13086074177746676</c:v>
                </c:pt>
                <c:pt idx="1">
                  <c:v>0.15979043876882776</c:v>
                </c:pt>
                <c:pt idx="2">
                  <c:v>0.14092140921409213</c:v>
                </c:pt>
                <c:pt idx="3">
                  <c:v>0.12445095168374817</c:v>
                </c:pt>
                <c:pt idx="4">
                  <c:v>0.12293853073463268</c:v>
                </c:pt>
                <c:pt idx="5">
                  <c:v>0.13816689466484269</c:v>
                </c:pt>
                <c:pt idx="6">
                  <c:v>0.13795379537953795</c:v>
                </c:pt>
                <c:pt idx="7">
                  <c:v>0.13667117726657646</c:v>
                </c:pt>
                <c:pt idx="8">
                  <c:v>0.14156079854809436</c:v>
                </c:pt>
                <c:pt idx="9">
                  <c:v>0.12545899632802937</c:v>
                </c:pt>
                <c:pt idx="10">
                  <c:v>0.13390928725701945</c:v>
                </c:pt>
                <c:pt idx="11">
                  <c:v>0.14516944865958523</c:v>
                </c:pt>
                <c:pt idx="12">
                  <c:v>0.14767331433998102</c:v>
                </c:pt>
                <c:pt idx="13">
                  <c:v>0.1607765057242409</c:v>
                </c:pt>
                <c:pt idx="14">
                  <c:v>0.14864864864864866</c:v>
                </c:pt>
                <c:pt idx="15">
                  <c:v>0.13589076723016905</c:v>
                </c:pt>
                <c:pt idx="16">
                  <c:v>0.14927646610814926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4B-428D-8085-B08BE5C99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6282752"/>
        <c:axId val="-56292544"/>
        <c:extLst/>
      </c:lineChart>
      <c:catAx>
        <c:axId val="-5628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292544"/>
        <c:crosses val="autoZero"/>
        <c:auto val="1"/>
        <c:lblAlgn val="ctr"/>
        <c:lblOffset val="100"/>
        <c:noMultiLvlLbl val="0"/>
      </c:catAx>
      <c:valAx>
        <c:axId val="-562925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28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A-Level geology</a:t>
            </a:r>
            <a:r>
              <a:rPr lang="en-GB" baseline="0"/>
              <a:t> entries by school type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'Type of establishment'!$A$10</c:f>
              <c:strCache>
                <c:ptCount val="1"/>
                <c:pt idx="0">
                  <c:v>Selective state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'Type of establishment'!$B$1:$R$1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'Type of establishment'!$B$3:$R$3</c:f>
              <c:numCache>
                <c:formatCode>General</c:formatCode>
                <c:ptCount val="17"/>
                <c:pt idx="0">
                  <c:v>117</c:v>
                </c:pt>
                <c:pt idx="1">
                  <c:v>120</c:v>
                </c:pt>
                <c:pt idx="2">
                  <c:v>97</c:v>
                </c:pt>
                <c:pt idx="3">
                  <c:v>122</c:v>
                </c:pt>
                <c:pt idx="4">
                  <c:v>110</c:v>
                </c:pt>
                <c:pt idx="5">
                  <c:v>112</c:v>
                </c:pt>
                <c:pt idx="6">
                  <c:v>162</c:v>
                </c:pt>
                <c:pt idx="7">
                  <c:v>151</c:v>
                </c:pt>
                <c:pt idx="8">
                  <c:v>173</c:v>
                </c:pt>
                <c:pt idx="9">
                  <c:v>197</c:v>
                </c:pt>
                <c:pt idx="10">
                  <c:v>226</c:v>
                </c:pt>
                <c:pt idx="11">
                  <c:v>205</c:v>
                </c:pt>
                <c:pt idx="12">
                  <c:v>232</c:v>
                </c:pt>
                <c:pt idx="13">
                  <c:v>202</c:v>
                </c:pt>
                <c:pt idx="14">
                  <c:v>218</c:v>
                </c:pt>
                <c:pt idx="15">
                  <c:v>162</c:v>
                </c:pt>
                <c:pt idx="16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94-43CF-8348-B5D1C07DE4BA}"/>
            </c:ext>
          </c:extLst>
        </c:ser>
        <c:ser>
          <c:idx val="1"/>
          <c:order val="1"/>
          <c:tx>
            <c:strRef>
              <c:f>'Type of establishment'!$A$11</c:f>
              <c:strCache>
                <c:ptCount val="1"/>
                <c:pt idx="0">
                  <c:v>Non-selective state school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'Type of establishment'!$B$1:$R$1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'Type of establishment'!$B$4:$R$4</c:f>
              <c:numCache>
                <c:formatCode>General</c:formatCode>
                <c:ptCount val="17"/>
                <c:pt idx="0">
                  <c:v>523</c:v>
                </c:pt>
                <c:pt idx="1">
                  <c:v>547</c:v>
                </c:pt>
                <c:pt idx="2">
                  <c:v>548</c:v>
                </c:pt>
                <c:pt idx="3">
                  <c:v>458</c:v>
                </c:pt>
                <c:pt idx="4">
                  <c:v>499</c:v>
                </c:pt>
                <c:pt idx="5">
                  <c:v>512</c:v>
                </c:pt>
                <c:pt idx="6">
                  <c:v>520</c:v>
                </c:pt>
                <c:pt idx="7">
                  <c:v>520</c:v>
                </c:pt>
                <c:pt idx="8">
                  <c:v>577</c:v>
                </c:pt>
                <c:pt idx="9">
                  <c:v>599</c:v>
                </c:pt>
                <c:pt idx="10">
                  <c:v>654</c:v>
                </c:pt>
                <c:pt idx="11">
                  <c:v>686</c:v>
                </c:pt>
                <c:pt idx="12">
                  <c:v>844</c:v>
                </c:pt>
                <c:pt idx="13">
                  <c:v>719</c:v>
                </c:pt>
                <c:pt idx="14">
                  <c:v>642</c:v>
                </c:pt>
                <c:pt idx="15">
                  <c:v>595</c:v>
                </c:pt>
                <c:pt idx="16">
                  <c:v>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94-43CF-8348-B5D1C07DE4BA}"/>
            </c:ext>
          </c:extLst>
        </c:ser>
        <c:ser>
          <c:idx val="3"/>
          <c:order val="2"/>
          <c:tx>
            <c:strRef>
              <c:f>'Type of establishment'!$A$12</c:f>
              <c:strCache>
                <c:ptCount val="1"/>
                <c:pt idx="0">
                  <c:v>Independent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'Type of establishment'!$B$5:$R$5</c:f>
              <c:numCache>
                <c:formatCode>General</c:formatCode>
                <c:ptCount val="17"/>
                <c:pt idx="0">
                  <c:v>129</c:v>
                </c:pt>
                <c:pt idx="1">
                  <c:v>163</c:v>
                </c:pt>
                <c:pt idx="2">
                  <c:v>165</c:v>
                </c:pt>
                <c:pt idx="3">
                  <c:v>157</c:v>
                </c:pt>
                <c:pt idx="4">
                  <c:v>153</c:v>
                </c:pt>
                <c:pt idx="5">
                  <c:v>141</c:v>
                </c:pt>
                <c:pt idx="6">
                  <c:v>165</c:v>
                </c:pt>
                <c:pt idx="7">
                  <c:v>172</c:v>
                </c:pt>
                <c:pt idx="8">
                  <c:v>193</c:v>
                </c:pt>
                <c:pt idx="9">
                  <c:v>149</c:v>
                </c:pt>
                <c:pt idx="10">
                  <c:v>183</c:v>
                </c:pt>
                <c:pt idx="11">
                  <c:v>195</c:v>
                </c:pt>
                <c:pt idx="12">
                  <c:v>167</c:v>
                </c:pt>
                <c:pt idx="13">
                  <c:v>156</c:v>
                </c:pt>
                <c:pt idx="14">
                  <c:v>128</c:v>
                </c:pt>
                <c:pt idx="15">
                  <c:v>146</c:v>
                </c:pt>
                <c:pt idx="16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94-43CF-8348-B5D1C07DE4BA}"/>
            </c:ext>
          </c:extLst>
        </c:ser>
        <c:ser>
          <c:idx val="2"/>
          <c:order val="3"/>
          <c:tx>
            <c:strRef>
              <c:f>'Type of establishment'!$A$13</c:f>
              <c:strCache>
                <c:ptCount val="1"/>
                <c:pt idx="0">
                  <c:v>Sixth form college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'Type of establishment'!$B$6:$R$6</c:f>
              <c:numCache>
                <c:formatCode>General</c:formatCode>
                <c:ptCount val="17"/>
                <c:pt idx="0">
                  <c:v>473</c:v>
                </c:pt>
                <c:pt idx="1">
                  <c:v>453</c:v>
                </c:pt>
                <c:pt idx="2">
                  <c:v>458</c:v>
                </c:pt>
                <c:pt idx="3">
                  <c:v>459</c:v>
                </c:pt>
                <c:pt idx="4">
                  <c:v>408</c:v>
                </c:pt>
                <c:pt idx="5">
                  <c:v>495</c:v>
                </c:pt>
                <c:pt idx="6">
                  <c:v>459</c:v>
                </c:pt>
                <c:pt idx="7">
                  <c:v>433</c:v>
                </c:pt>
                <c:pt idx="8">
                  <c:v>476</c:v>
                </c:pt>
                <c:pt idx="9">
                  <c:v>484</c:v>
                </c:pt>
                <c:pt idx="10">
                  <c:v>541</c:v>
                </c:pt>
                <c:pt idx="11">
                  <c:v>604</c:v>
                </c:pt>
                <c:pt idx="12">
                  <c:v>552</c:v>
                </c:pt>
                <c:pt idx="13">
                  <c:v>609</c:v>
                </c:pt>
                <c:pt idx="14">
                  <c:v>524</c:v>
                </c:pt>
                <c:pt idx="15">
                  <c:v>426</c:v>
                </c:pt>
                <c:pt idx="16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94-43CF-8348-B5D1C07DE4BA}"/>
            </c:ext>
          </c:extLst>
        </c:ser>
        <c:ser>
          <c:idx val="4"/>
          <c:order val="4"/>
          <c:tx>
            <c:strRef>
              <c:f>'Type of establishment'!$A$14</c:f>
              <c:strCache>
                <c:ptCount val="1"/>
                <c:pt idx="0">
                  <c:v>FE college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'Type of establishment'!$B$7:$R$7</c:f>
              <c:numCache>
                <c:formatCode>General</c:formatCode>
                <c:ptCount val="17"/>
                <c:pt idx="0">
                  <c:v>187</c:v>
                </c:pt>
                <c:pt idx="1">
                  <c:v>244</c:v>
                </c:pt>
                <c:pt idx="2">
                  <c:v>208</c:v>
                </c:pt>
                <c:pt idx="3">
                  <c:v>170</c:v>
                </c:pt>
                <c:pt idx="4">
                  <c:v>164</c:v>
                </c:pt>
                <c:pt idx="5">
                  <c:v>202</c:v>
                </c:pt>
                <c:pt idx="6">
                  <c:v>209</c:v>
                </c:pt>
                <c:pt idx="7">
                  <c:v>202</c:v>
                </c:pt>
                <c:pt idx="8">
                  <c:v>234</c:v>
                </c:pt>
                <c:pt idx="9">
                  <c:v>205</c:v>
                </c:pt>
                <c:pt idx="10">
                  <c:v>248</c:v>
                </c:pt>
                <c:pt idx="11">
                  <c:v>287</c:v>
                </c:pt>
                <c:pt idx="12">
                  <c:v>311</c:v>
                </c:pt>
                <c:pt idx="13">
                  <c:v>323</c:v>
                </c:pt>
                <c:pt idx="14">
                  <c:v>264</c:v>
                </c:pt>
                <c:pt idx="15">
                  <c:v>209</c:v>
                </c:pt>
                <c:pt idx="16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94-43CF-8348-B5D1C07DE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6282752"/>
        <c:axId val="-56292544"/>
        <c:extLst/>
      </c:lineChart>
      <c:catAx>
        <c:axId val="-5628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292544"/>
        <c:crosses val="autoZero"/>
        <c:auto val="1"/>
        <c:lblAlgn val="ctr"/>
        <c:lblOffset val="100"/>
        <c:noMultiLvlLbl val="0"/>
      </c:catAx>
      <c:valAx>
        <c:axId val="-562925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28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2</xdr:row>
      <xdr:rowOff>47624</xdr:rowOff>
    </xdr:from>
    <xdr:to>
      <xdr:col>10</xdr:col>
      <xdr:colOff>544200</xdr:colOff>
      <xdr:row>21</xdr:row>
      <xdr:rowOff>28124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876300</xdr:colOff>
      <xdr:row>22</xdr:row>
      <xdr:rowOff>76199</xdr:rowOff>
    </xdr:from>
    <xdr:to>
      <xdr:col>10</xdr:col>
      <xdr:colOff>601350</xdr:colOff>
      <xdr:row>41</xdr:row>
      <xdr:rowOff>56699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45</xdr:row>
      <xdr:rowOff>19050</xdr:rowOff>
    </xdr:from>
    <xdr:to>
      <xdr:col>11</xdr:col>
      <xdr:colOff>1275</xdr:colOff>
      <xdr:row>64</xdr:row>
      <xdr:rowOff>171000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11</xdr:row>
      <xdr:rowOff>180975</xdr:rowOff>
    </xdr:from>
    <xdr:to>
      <xdr:col>9</xdr:col>
      <xdr:colOff>515625</xdr:colOff>
      <xdr:row>30</xdr:row>
      <xdr:rowOff>161475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12</xdr:row>
      <xdr:rowOff>0</xdr:rowOff>
    </xdr:from>
    <xdr:to>
      <xdr:col>18</xdr:col>
      <xdr:colOff>163200</xdr:colOff>
      <xdr:row>30</xdr:row>
      <xdr:rowOff>171000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12</xdr:row>
      <xdr:rowOff>28575</xdr:rowOff>
    </xdr:from>
    <xdr:to>
      <xdr:col>17</xdr:col>
      <xdr:colOff>39375</xdr:colOff>
      <xdr:row>31</xdr:row>
      <xdr:rowOff>9075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790575</xdr:colOff>
      <xdr:row>12</xdr:row>
      <xdr:rowOff>28575</xdr:rowOff>
    </xdr:from>
    <xdr:to>
      <xdr:col>8</xdr:col>
      <xdr:colOff>229875</xdr:colOff>
      <xdr:row>31</xdr:row>
      <xdr:rowOff>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15</xdr:row>
      <xdr:rowOff>133350</xdr:rowOff>
    </xdr:from>
    <xdr:to>
      <xdr:col>16</xdr:col>
      <xdr:colOff>344175</xdr:colOff>
      <xdr:row>34</xdr:row>
      <xdr:rowOff>113850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952500</xdr:colOff>
      <xdr:row>15</xdr:row>
      <xdr:rowOff>123825</xdr:rowOff>
    </xdr:from>
    <xdr:to>
      <xdr:col>8</xdr:col>
      <xdr:colOff>48900</xdr:colOff>
      <xdr:row>34</xdr:row>
      <xdr:rowOff>104325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25</xdr:row>
      <xdr:rowOff>19049</xdr:rowOff>
    </xdr:from>
    <xdr:to>
      <xdr:col>16</xdr:col>
      <xdr:colOff>420375</xdr:colOff>
      <xdr:row>43</xdr:row>
      <xdr:rowOff>190049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523875</xdr:colOff>
      <xdr:row>25</xdr:row>
      <xdr:rowOff>19049</xdr:rowOff>
    </xdr:from>
    <xdr:to>
      <xdr:col>25</xdr:col>
      <xdr:colOff>77475</xdr:colOff>
      <xdr:row>43</xdr:row>
      <xdr:rowOff>190049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1019175</xdr:colOff>
      <xdr:row>25</xdr:row>
      <xdr:rowOff>9525</xdr:rowOff>
    </xdr:from>
    <xdr:to>
      <xdr:col>8</xdr:col>
      <xdr:colOff>172725</xdr:colOff>
      <xdr:row>43</xdr:row>
      <xdr:rowOff>180525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1019175</xdr:colOff>
      <xdr:row>44</xdr:row>
      <xdr:rowOff>114300</xdr:rowOff>
    </xdr:from>
    <xdr:to>
      <xdr:col>8</xdr:col>
      <xdr:colOff>172725</xdr:colOff>
      <xdr:row>63</xdr:row>
      <xdr:rowOff>94800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37</xdr:row>
      <xdr:rowOff>166687</xdr:rowOff>
    </xdr:from>
    <xdr:to>
      <xdr:col>8</xdr:col>
      <xdr:colOff>210825</xdr:colOff>
      <xdr:row>56</xdr:row>
      <xdr:rowOff>147187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37</xdr:row>
      <xdr:rowOff>161925</xdr:rowOff>
    </xdr:from>
    <xdr:to>
      <xdr:col>16</xdr:col>
      <xdr:colOff>468000</xdr:colOff>
      <xdr:row>56</xdr:row>
      <xdr:rowOff>142425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571500</xdr:colOff>
      <xdr:row>37</xdr:row>
      <xdr:rowOff>142875</xdr:rowOff>
    </xdr:from>
    <xdr:to>
      <xdr:col>25</xdr:col>
      <xdr:colOff>125100</xdr:colOff>
      <xdr:row>56</xdr:row>
      <xdr:rowOff>123375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FT theme">
  <a:themeElements>
    <a:clrScheme name="Custom 1">
      <a:dk1>
        <a:srgbClr val="535353"/>
      </a:dk1>
      <a:lt1>
        <a:sysClr val="window" lastClr="FFFFFF"/>
      </a:lt1>
      <a:dk2>
        <a:srgbClr val="959595"/>
      </a:dk2>
      <a:lt2>
        <a:srgbClr val="F3F3F3"/>
      </a:lt2>
      <a:accent1>
        <a:srgbClr val="E6007E"/>
      </a:accent1>
      <a:accent2>
        <a:srgbClr val="2DAAE1"/>
      </a:accent2>
      <a:accent3>
        <a:srgbClr val="96C103"/>
      </a:accent3>
      <a:accent4>
        <a:srgbClr val="EFA2CC"/>
      </a:accent4>
      <a:accent5>
        <a:srgbClr val="B1DBED"/>
      </a:accent5>
      <a:accent6>
        <a:srgbClr val="D4E2AC"/>
      </a:accent6>
      <a:hlink>
        <a:srgbClr val="E6007E"/>
      </a:hlink>
      <a:folHlink>
        <a:srgbClr val="AC005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5" x14ac:dyDescent="0.25"/>
  <sheetData>
    <row r="1" spans="1:3" x14ac:dyDescent="0.25">
      <c r="A1" t="s">
        <v>24</v>
      </c>
    </row>
    <row r="2" spans="1:3" ht="409.5" x14ac:dyDescent="0.25">
      <c r="B2" t="s">
        <v>25</v>
      </c>
      <c r="C2" s="6" t="s">
        <v>26</v>
      </c>
    </row>
    <row r="3" spans="1:3" x14ac:dyDescent="0.25">
      <c r="B3" t="s">
        <v>27</v>
      </c>
      <c r="C3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7"/>
  <sheetViews>
    <sheetView tabSelected="1" workbookViewId="0">
      <selection activeCell="O10" sqref="O10"/>
    </sheetView>
  </sheetViews>
  <sheetFormatPr defaultRowHeight="15" x14ac:dyDescent="0.25"/>
  <cols>
    <col min="4" max="9" width="13.28515625" customWidth="1"/>
    <col min="10" max="10" width="13.28515625" bestFit="1" customWidth="1"/>
    <col min="11" max="11" width="9.140625" customWidth="1"/>
  </cols>
  <sheetData>
    <row r="2" spans="1:12" x14ac:dyDescent="0.25">
      <c r="A2" s="2" t="s">
        <v>46</v>
      </c>
    </row>
    <row r="3" spans="1:12" x14ac:dyDescent="0.25">
      <c r="A3" s="2"/>
      <c r="B3" t="s">
        <v>39</v>
      </c>
    </row>
    <row r="4" spans="1:12" x14ac:dyDescent="0.25">
      <c r="B4" t="s">
        <v>40</v>
      </c>
      <c r="C4" t="s">
        <v>41</v>
      </c>
    </row>
    <row r="5" spans="1:12" x14ac:dyDescent="0.25">
      <c r="A5">
        <v>2002</v>
      </c>
      <c r="B5">
        <v>174</v>
      </c>
      <c r="C5">
        <v>212</v>
      </c>
      <c r="K5" s="1"/>
      <c r="L5" s="1"/>
    </row>
    <row r="6" spans="1:12" x14ac:dyDescent="0.25">
      <c r="A6">
        <v>2003</v>
      </c>
      <c r="B6">
        <v>188</v>
      </c>
      <c r="C6">
        <v>217</v>
      </c>
      <c r="K6" s="1"/>
      <c r="L6" s="1"/>
    </row>
    <row r="7" spans="1:12" x14ac:dyDescent="0.25">
      <c r="A7">
        <v>2004</v>
      </c>
      <c r="B7">
        <v>188</v>
      </c>
      <c r="C7">
        <v>197</v>
      </c>
      <c r="K7" s="1"/>
      <c r="L7" s="1"/>
    </row>
    <row r="8" spans="1:12" x14ac:dyDescent="0.25">
      <c r="A8">
        <v>2005</v>
      </c>
      <c r="B8">
        <v>175</v>
      </c>
      <c r="C8">
        <v>188</v>
      </c>
      <c r="K8" s="1"/>
      <c r="L8" s="1"/>
    </row>
    <row r="9" spans="1:12" x14ac:dyDescent="0.25">
      <c r="A9">
        <v>2006</v>
      </c>
      <c r="B9">
        <v>163</v>
      </c>
      <c r="C9">
        <v>186</v>
      </c>
      <c r="K9" s="1"/>
      <c r="L9" s="1"/>
    </row>
    <row r="10" spans="1:12" x14ac:dyDescent="0.25">
      <c r="A10">
        <v>2007</v>
      </c>
      <c r="B10">
        <v>169</v>
      </c>
      <c r="C10">
        <v>180</v>
      </c>
      <c r="K10" s="1"/>
      <c r="L10" s="1"/>
    </row>
    <row r="11" spans="1:12" x14ac:dyDescent="0.25">
      <c r="A11">
        <v>2008</v>
      </c>
      <c r="B11">
        <v>170</v>
      </c>
      <c r="C11">
        <v>169</v>
      </c>
      <c r="K11" s="1"/>
      <c r="L11" s="1"/>
    </row>
    <row r="12" spans="1:12" x14ac:dyDescent="0.25">
      <c r="A12">
        <v>2009</v>
      </c>
      <c r="B12">
        <v>170</v>
      </c>
      <c r="C12">
        <v>181</v>
      </c>
      <c r="K12" s="1"/>
      <c r="L12" s="1"/>
    </row>
    <row r="13" spans="1:12" x14ac:dyDescent="0.25">
      <c r="A13">
        <v>2010</v>
      </c>
      <c r="B13">
        <v>173</v>
      </c>
      <c r="C13">
        <v>173</v>
      </c>
      <c r="K13" s="1"/>
      <c r="L13" s="1"/>
    </row>
    <row r="14" spans="1:12" x14ac:dyDescent="0.25">
      <c r="A14">
        <v>2011</v>
      </c>
      <c r="B14">
        <v>162</v>
      </c>
      <c r="C14">
        <v>174</v>
      </c>
      <c r="K14" s="1"/>
      <c r="L14" s="1"/>
    </row>
    <row r="15" spans="1:12" x14ac:dyDescent="0.25">
      <c r="A15">
        <v>2012</v>
      </c>
      <c r="B15">
        <v>166</v>
      </c>
      <c r="C15">
        <v>178</v>
      </c>
      <c r="K15" s="1"/>
      <c r="L15" s="1"/>
    </row>
    <row r="16" spans="1:12" x14ac:dyDescent="0.25">
      <c r="A16">
        <v>2013</v>
      </c>
      <c r="B16">
        <v>174</v>
      </c>
      <c r="C16">
        <v>175</v>
      </c>
      <c r="K16" s="1"/>
      <c r="L16" s="1"/>
    </row>
    <row r="17" spans="1:12" x14ac:dyDescent="0.25">
      <c r="A17">
        <v>2014</v>
      </c>
      <c r="B17">
        <v>162</v>
      </c>
      <c r="C17">
        <v>170</v>
      </c>
      <c r="K17" s="1"/>
      <c r="L17" s="1"/>
    </row>
    <row r="18" spans="1:12" x14ac:dyDescent="0.25">
      <c r="A18">
        <v>2015</v>
      </c>
      <c r="B18">
        <v>161</v>
      </c>
      <c r="C18">
        <v>158</v>
      </c>
      <c r="K18" s="1"/>
      <c r="L18" s="1"/>
    </row>
    <row r="19" spans="1:12" x14ac:dyDescent="0.25">
      <c r="A19">
        <v>2016</v>
      </c>
      <c r="B19">
        <v>148</v>
      </c>
      <c r="C19">
        <v>151</v>
      </c>
      <c r="K19" s="1"/>
      <c r="L19" s="1"/>
    </row>
    <row r="20" spans="1:12" x14ac:dyDescent="0.25">
      <c r="A20">
        <v>2017</v>
      </c>
      <c r="B20">
        <v>136</v>
      </c>
      <c r="C20">
        <v>126</v>
      </c>
      <c r="K20" s="1"/>
      <c r="L20" s="1"/>
    </row>
    <row r="21" spans="1:12" x14ac:dyDescent="0.25">
      <c r="A21">
        <v>2018</v>
      </c>
      <c r="B21">
        <v>119</v>
      </c>
      <c r="C21">
        <v>72</v>
      </c>
      <c r="K21" s="1"/>
      <c r="L21" s="1"/>
    </row>
    <row r="23" spans="1:12" x14ac:dyDescent="0.25">
      <c r="A23" s="2" t="s">
        <v>42</v>
      </c>
    </row>
    <row r="24" spans="1:12" x14ac:dyDescent="0.25">
      <c r="B24" t="s">
        <v>39</v>
      </c>
    </row>
    <row r="25" spans="1:12" x14ac:dyDescent="0.25">
      <c r="B25" t="s">
        <v>40</v>
      </c>
      <c r="C25" t="s">
        <v>41</v>
      </c>
    </row>
    <row r="26" spans="1:12" x14ac:dyDescent="0.25">
      <c r="A26">
        <v>2002</v>
      </c>
      <c r="B26">
        <v>1430</v>
      </c>
      <c r="C26">
        <v>2463</v>
      </c>
      <c r="K26" s="1"/>
    </row>
    <row r="27" spans="1:12" x14ac:dyDescent="0.25">
      <c r="A27">
        <v>2003</v>
      </c>
      <c r="B27">
        <v>1527</v>
      </c>
      <c r="C27">
        <v>2276</v>
      </c>
      <c r="K27" s="1"/>
    </row>
    <row r="28" spans="1:12" x14ac:dyDescent="0.25">
      <c r="A28">
        <v>2004</v>
      </c>
      <c r="B28">
        <v>1477</v>
      </c>
      <c r="C28">
        <v>2138</v>
      </c>
      <c r="K28" s="1"/>
    </row>
    <row r="29" spans="1:12" x14ac:dyDescent="0.25">
      <c r="A29">
        <v>2005</v>
      </c>
      <c r="B29">
        <v>1366</v>
      </c>
      <c r="C29">
        <v>2001</v>
      </c>
      <c r="K29" s="1"/>
    </row>
    <row r="30" spans="1:12" x14ac:dyDescent="0.25">
      <c r="A30">
        <v>2006</v>
      </c>
      <c r="B30">
        <v>1334</v>
      </c>
      <c r="C30">
        <v>2139</v>
      </c>
      <c r="K30" s="1"/>
    </row>
    <row r="31" spans="1:12" x14ac:dyDescent="0.25">
      <c r="A31">
        <v>2007</v>
      </c>
      <c r="B31">
        <v>1462</v>
      </c>
      <c r="C31">
        <v>2133</v>
      </c>
      <c r="K31" s="1"/>
    </row>
    <row r="32" spans="1:12" x14ac:dyDescent="0.25">
      <c r="A32">
        <v>2008</v>
      </c>
      <c r="B32">
        <v>1507</v>
      </c>
      <c r="C32">
        <v>2090</v>
      </c>
      <c r="K32" s="1"/>
    </row>
    <row r="33" spans="1:11" x14ac:dyDescent="0.25">
      <c r="A33">
        <v>2009</v>
      </c>
      <c r="B33">
        <v>1467</v>
      </c>
      <c r="C33">
        <v>2115</v>
      </c>
      <c r="K33" s="1"/>
    </row>
    <row r="34" spans="1:11" x14ac:dyDescent="0.25">
      <c r="A34">
        <v>2010</v>
      </c>
      <c r="B34">
        <v>1645</v>
      </c>
      <c r="C34">
        <v>2317</v>
      </c>
      <c r="K34" s="1"/>
    </row>
    <row r="35" spans="1:11" x14ac:dyDescent="0.25">
      <c r="A35">
        <v>2011</v>
      </c>
      <c r="B35">
        <v>1620</v>
      </c>
      <c r="C35">
        <v>2881</v>
      </c>
      <c r="K35" s="1"/>
    </row>
    <row r="36" spans="1:11" x14ac:dyDescent="0.25">
      <c r="A36">
        <v>2012</v>
      </c>
      <c r="B36">
        <v>1847</v>
      </c>
      <c r="C36">
        <v>3009</v>
      </c>
      <c r="K36" s="1"/>
    </row>
    <row r="37" spans="1:11" x14ac:dyDescent="0.25">
      <c r="A37">
        <v>2013</v>
      </c>
      <c r="B37">
        <v>1978</v>
      </c>
      <c r="C37">
        <v>3207</v>
      </c>
      <c r="K37" s="1"/>
    </row>
    <row r="38" spans="1:11" x14ac:dyDescent="0.25">
      <c r="A38">
        <v>2014</v>
      </c>
      <c r="B38">
        <v>2106</v>
      </c>
      <c r="C38">
        <v>3227</v>
      </c>
      <c r="K38" s="1"/>
    </row>
    <row r="39" spans="1:11" x14ac:dyDescent="0.25">
      <c r="A39">
        <v>2015</v>
      </c>
      <c r="B39">
        <v>2009</v>
      </c>
      <c r="C39">
        <v>3018</v>
      </c>
      <c r="K39" s="1"/>
    </row>
    <row r="40" spans="1:11" x14ac:dyDescent="0.25">
      <c r="A40">
        <v>2016</v>
      </c>
      <c r="B40">
        <v>1776</v>
      </c>
      <c r="C40">
        <v>2560</v>
      </c>
      <c r="K40" s="1"/>
    </row>
    <row r="41" spans="1:11" x14ac:dyDescent="0.25">
      <c r="A41">
        <v>2017</v>
      </c>
      <c r="B41">
        <v>1538</v>
      </c>
      <c r="C41">
        <v>1957</v>
      </c>
      <c r="K41" s="1"/>
    </row>
    <row r="42" spans="1:11" x14ac:dyDescent="0.25">
      <c r="A42">
        <v>2018</v>
      </c>
      <c r="B42">
        <v>1313</v>
      </c>
      <c r="C42">
        <v>687</v>
      </c>
      <c r="K42" s="1"/>
    </row>
    <row r="44" spans="1:11" x14ac:dyDescent="0.25">
      <c r="A44" s="2" t="s">
        <v>45</v>
      </c>
    </row>
    <row r="45" spans="1:11" x14ac:dyDescent="0.25">
      <c r="B45" t="s">
        <v>43</v>
      </c>
      <c r="C45" t="s">
        <v>44</v>
      </c>
    </row>
    <row r="46" spans="1:11" x14ac:dyDescent="0.25">
      <c r="A46">
        <v>2002</v>
      </c>
      <c r="B46">
        <v>732</v>
      </c>
      <c r="C46">
        <v>698</v>
      </c>
    </row>
    <row r="47" spans="1:11" x14ac:dyDescent="0.25">
      <c r="A47">
        <v>2003</v>
      </c>
      <c r="B47">
        <v>724</v>
      </c>
      <c r="C47">
        <v>803</v>
      </c>
    </row>
    <row r="48" spans="1:11" x14ac:dyDescent="0.25">
      <c r="A48">
        <v>2004</v>
      </c>
      <c r="B48">
        <v>755</v>
      </c>
      <c r="C48">
        <v>722</v>
      </c>
    </row>
    <row r="49" spans="1:5" x14ac:dyDescent="0.25">
      <c r="A49">
        <v>2005</v>
      </c>
      <c r="B49">
        <v>670</v>
      </c>
      <c r="C49">
        <v>696</v>
      </c>
      <c r="D49" s="1"/>
      <c r="E49" s="1"/>
    </row>
    <row r="50" spans="1:5" x14ac:dyDescent="0.25">
      <c r="A50">
        <v>2006</v>
      </c>
      <c r="B50">
        <v>678</v>
      </c>
      <c r="C50">
        <v>656</v>
      </c>
      <c r="D50" s="1"/>
      <c r="E50" s="1"/>
    </row>
    <row r="51" spans="1:5" x14ac:dyDescent="0.25">
      <c r="A51">
        <v>2007</v>
      </c>
      <c r="B51">
        <v>748</v>
      </c>
      <c r="C51">
        <v>714</v>
      </c>
      <c r="D51" s="1"/>
      <c r="E51" s="1"/>
    </row>
    <row r="52" spans="1:5" x14ac:dyDescent="0.25">
      <c r="A52">
        <v>2008</v>
      </c>
      <c r="B52">
        <v>765</v>
      </c>
      <c r="C52">
        <v>742</v>
      </c>
      <c r="D52" s="1"/>
      <c r="E52" s="1"/>
    </row>
    <row r="53" spans="1:5" x14ac:dyDescent="0.25">
      <c r="A53">
        <v>2009</v>
      </c>
      <c r="B53">
        <v>734</v>
      </c>
      <c r="C53">
        <v>733</v>
      </c>
      <c r="D53" s="1"/>
      <c r="E53" s="1"/>
    </row>
    <row r="54" spans="1:5" x14ac:dyDescent="0.25">
      <c r="A54">
        <v>2010</v>
      </c>
      <c r="B54">
        <v>876</v>
      </c>
      <c r="C54">
        <v>769</v>
      </c>
      <c r="D54" s="1"/>
      <c r="E54" s="1"/>
    </row>
    <row r="55" spans="1:5" x14ac:dyDescent="0.25">
      <c r="A55">
        <v>2011</v>
      </c>
      <c r="B55">
        <v>949</v>
      </c>
      <c r="C55">
        <v>671</v>
      </c>
      <c r="D55" s="1"/>
      <c r="E55" s="1"/>
    </row>
    <row r="56" spans="1:5" x14ac:dyDescent="0.25">
      <c r="A56">
        <v>2012</v>
      </c>
      <c r="B56">
        <v>1110</v>
      </c>
      <c r="C56">
        <v>737</v>
      </c>
      <c r="D56" s="1"/>
      <c r="E56" s="1"/>
    </row>
    <row r="57" spans="1:5" x14ac:dyDescent="0.25">
      <c r="A57">
        <v>2013</v>
      </c>
      <c r="B57">
        <v>1166</v>
      </c>
      <c r="C57">
        <v>812</v>
      </c>
      <c r="D57" s="1"/>
      <c r="E57" s="1"/>
    </row>
    <row r="58" spans="1:5" x14ac:dyDescent="0.25">
      <c r="A58">
        <v>2014</v>
      </c>
      <c r="B58">
        <v>1259</v>
      </c>
      <c r="C58">
        <v>847</v>
      </c>
      <c r="D58" s="1"/>
      <c r="E58" s="1"/>
    </row>
    <row r="59" spans="1:5" x14ac:dyDescent="0.25">
      <c r="A59">
        <v>2015</v>
      </c>
      <c r="B59">
        <v>1185</v>
      </c>
      <c r="C59">
        <v>824</v>
      </c>
      <c r="D59" s="1"/>
      <c r="E59" s="1"/>
    </row>
    <row r="60" spans="1:5" x14ac:dyDescent="0.25">
      <c r="A60">
        <v>2016</v>
      </c>
      <c r="B60">
        <v>1073</v>
      </c>
      <c r="C60">
        <v>703</v>
      </c>
      <c r="D60" s="1"/>
      <c r="E60" s="1"/>
    </row>
    <row r="61" spans="1:5" x14ac:dyDescent="0.25">
      <c r="A61">
        <v>2017</v>
      </c>
      <c r="B61">
        <v>914</v>
      </c>
      <c r="C61">
        <v>624</v>
      </c>
      <c r="D61" s="1"/>
      <c r="E61" s="1"/>
    </row>
    <row r="62" spans="1:5" x14ac:dyDescent="0.25">
      <c r="A62">
        <v>2018</v>
      </c>
      <c r="B62">
        <v>805</v>
      </c>
      <c r="C62">
        <v>508</v>
      </c>
      <c r="D62" s="1"/>
      <c r="E62" s="1"/>
    </row>
    <row r="63" spans="1:5" x14ac:dyDescent="0.25">
      <c r="D63" s="1"/>
      <c r="E63" s="1"/>
    </row>
    <row r="64" spans="1:5" x14ac:dyDescent="0.25">
      <c r="D64" s="1"/>
      <c r="E64" s="1"/>
    </row>
    <row r="65" spans="1:8" x14ac:dyDescent="0.25">
      <c r="D65" s="1"/>
      <c r="E65" s="1"/>
    </row>
    <row r="67" spans="1:8" x14ac:dyDescent="0.25">
      <c r="A67" s="2"/>
    </row>
    <row r="70" spans="1:8" x14ac:dyDescent="0.25">
      <c r="D70" s="1"/>
      <c r="E70" s="1"/>
      <c r="H70" s="13"/>
    </row>
    <row r="71" spans="1:8" x14ac:dyDescent="0.25">
      <c r="D71" s="1"/>
      <c r="E71" s="1"/>
      <c r="H71" s="13"/>
    </row>
    <row r="72" spans="1:8" x14ac:dyDescent="0.25">
      <c r="D72" s="1"/>
      <c r="E72" s="1"/>
      <c r="H72" s="13"/>
    </row>
    <row r="73" spans="1:8" x14ac:dyDescent="0.25">
      <c r="D73" s="1"/>
      <c r="E73" s="1"/>
      <c r="H73" s="13"/>
    </row>
    <row r="74" spans="1:8" x14ac:dyDescent="0.25">
      <c r="D74" s="1"/>
      <c r="E74" s="1"/>
      <c r="H74" s="13"/>
    </row>
    <row r="75" spans="1:8" x14ac:dyDescent="0.25">
      <c r="D75" s="1"/>
      <c r="E75" s="1"/>
      <c r="H75" s="13"/>
    </row>
    <row r="76" spans="1:8" x14ac:dyDescent="0.25">
      <c r="D76" s="1"/>
      <c r="E76" s="1"/>
      <c r="H76" s="13"/>
    </row>
    <row r="77" spans="1:8" x14ac:dyDescent="0.25">
      <c r="D77" s="1"/>
      <c r="E77" s="1"/>
      <c r="H77" s="13"/>
    </row>
    <row r="78" spans="1:8" x14ac:dyDescent="0.25">
      <c r="D78" s="1"/>
      <c r="E78" s="1"/>
      <c r="H78" s="13"/>
    </row>
    <row r="79" spans="1:8" x14ac:dyDescent="0.25">
      <c r="D79" s="1"/>
      <c r="E79" s="1"/>
      <c r="H79" s="13"/>
    </row>
    <row r="80" spans="1:8" x14ac:dyDescent="0.25">
      <c r="D80" s="1"/>
      <c r="E80" s="1"/>
      <c r="H80" s="13"/>
    </row>
    <row r="81" spans="1:8" x14ac:dyDescent="0.25">
      <c r="D81" s="1"/>
      <c r="E81" s="1"/>
      <c r="H81" s="13"/>
    </row>
    <row r="82" spans="1:8" x14ac:dyDescent="0.25">
      <c r="D82" s="1"/>
      <c r="E82" s="1"/>
      <c r="H82" s="13"/>
    </row>
    <row r="83" spans="1:8" x14ac:dyDescent="0.25">
      <c r="D83" s="1"/>
      <c r="E83" s="1"/>
      <c r="H83" s="13"/>
    </row>
    <row r="84" spans="1:8" x14ac:dyDescent="0.25">
      <c r="D84" s="1"/>
      <c r="E84" s="1"/>
      <c r="H84" s="13"/>
    </row>
    <row r="85" spans="1:8" x14ac:dyDescent="0.25">
      <c r="D85" s="1"/>
      <c r="E85" s="1"/>
      <c r="H85" s="13"/>
    </row>
    <row r="86" spans="1:8" x14ac:dyDescent="0.25">
      <c r="D86" s="1"/>
      <c r="E86" s="1"/>
      <c r="H86" s="13"/>
    </row>
    <row r="88" spans="1:8" x14ac:dyDescent="0.25">
      <c r="A88" s="2"/>
    </row>
    <row r="91" spans="1:8" x14ac:dyDescent="0.25">
      <c r="F91" s="14"/>
      <c r="G91" s="14"/>
    </row>
    <row r="92" spans="1:8" x14ac:dyDescent="0.25">
      <c r="F92" s="14"/>
      <c r="G92" s="14"/>
    </row>
    <row r="93" spans="1:8" x14ac:dyDescent="0.25">
      <c r="F93" s="14"/>
      <c r="G93" s="14"/>
    </row>
    <row r="94" spans="1:8" x14ac:dyDescent="0.25">
      <c r="F94" s="14"/>
      <c r="G94" s="14"/>
    </row>
    <row r="95" spans="1:8" x14ac:dyDescent="0.25">
      <c r="F95" s="14"/>
      <c r="G95" s="14"/>
    </row>
    <row r="96" spans="1:8" x14ac:dyDescent="0.25">
      <c r="F96" s="14"/>
      <c r="G96" s="14"/>
    </row>
    <row r="97" spans="6:7" x14ac:dyDescent="0.25">
      <c r="F97" s="14"/>
      <c r="G97" s="14"/>
    </row>
    <row r="98" spans="6:7" x14ac:dyDescent="0.25">
      <c r="F98" s="14"/>
      <c r="G98" s="14"/>
    </row>
    <row r="99" spans="6:7" x14ac:dyDescent="0.25">
      <c r="F99" s="14"/>
      <c r="G99" s="14"/>
    </row>
    <row r="100" spans="6:7" x14ac:dyDescent="0.25">
      <c r="F100" s="14"/>
      <c r="G100" s="14"/>
    </row>
    <row r="101" spans="6:7" x14ac:dyDescent="0.25">
      <c r="F101" s="14"/>
      <c r="G101" s="14"/>
    </row>
    <row r="102" spans="6:7" x14ac:dyDescent="0.25">
      <c r="F102" s="14"/>
      <c r="G102" s="14"/>
    </row>
    <row r="103" spans="6:7" x14ac:dyDescent="0.25">
      <c r="F103" s="14"/>
      <c r="G103" s="14"/>
    </row>
    <row r="104" spans="6:7" x14ac:dyDescent="0.25">
      <c r="F104" s="14"/>
      <c r="G104" s="14"/>
    </row>
    <row r="105" spans="6:7" x14ac:dyDescent="0.25">
      <c r="F105" s="14"/>
      <c r="G105" s="14"/>
    </row>
    <row r="106" spans="6:7" x14ac:dyDescent="0.25">
      <c r="F106" s="14"/>
      <c r="G106" s="14"/>
    </row>
    <row r="107" spans="6:7" x14ac:dyDescent="0.25">
      <c r="F107" s="14"/>
      <c r="G107" s="1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workbookViewId="0">
      <selection activeCell="L6" sqref="L6"/>
    </sheetView>
  </sheetViews>
  <sheetFormatPr defaultRowHeight="15" x14ac:dyDescent="0.25"/>
  <sheetData>
    <row r="1" spans="1:18" x14ac:dyDescent="0.25">
      <c r="B1">
        <v>2002</v>
      </c>
      <c r="C1">
        <v>2003</v>
      </c>
      <c r="D1">
        <v>2004</v>
      </c>
      <c r="E1">
        <v>2005</v>
      </c>
      <c r="F1">
        <v>2006</v>
      </c>
      <c r="G1">
        <v>2007</v>
      </c>
      <c r="H1">
        <v>2008</v>
      </c>
      <c r="I1">
        <v>2009</v>
      </c>
      <c r="J1">
        <v>2010</v>
      </c>
      <c r="K1">
        <v>2011</v>
      </c>
      <c r="L1">
        <v>2012</v>
      </c>
      <c r="M1">
        <v>2013</v>
      </c>
      <c r="N1">
        <v>2014</v>
      </c>
      <c r="O1">
        <v>2015</v>
      </c>
      <c r="P1">
        <v>2016</v>
      </c>
      <c r="Q1">
        <v>2017</v>
      </c>
      <c r="R1">
        <v>2018</v>
      </c>
    </row>
    <row r="2" spans="1:18" x14ac:dyDescent="0.25">
      <c r="A2" s="2" t="s">
        <v>10</v>
      </c>
    </row>
    <row r="3" spans="1:18" x14ac:dyDescent="0.25">
      <c r="A3" t="s">
        <v>8</v>
      </c>
      <c r="B3">
        <v>527</v>
      </c>
      <c r="C3">
        <v>524</v>
      </c>
      <c r="D3">
        <v>485</v>
      </c>
      <c r="E3">
        <v>467</v>
      </c>
      <c r="F3">
        <v>442</v>
      </c>
      <c r="G3">
        <v>492</v>
      </c>
      <c r="H3">
        <v>505</v>
      </c>
      <c r="I3">
        <v>488</v>
      </c>
      <c r="J3">
        <v>486</v>
      </c>
      <c r="K3">
        <v>513</v>
      </c>
      <c r="L3">
        <v>566</v>
      </c>
      <c r="M3">
        <v>610</v>
      </c>
      <c r="N3">
        <v>630</v>
      </c>
      <c r="O3">
        <v>638</v>
      </c>
      <c r="P3">
        <v>624</v>
      </c>
      <c r="Q3">
        <v>559</v>
      </c>
      <c r="R3">
        <v>457</v>
      </c>
    </row>
    <row r="4" spans="1:18" x14ac:dyDescent="0.25">
      <c r="A4" t="s">
        <v>9</v>
      </c>
      <c r="B4">
        <v>903</v>
      </c>
      <c r="C4">
        <v>1003</v>
      </c>
      <c r="D4">
        <v>992</v>
      </c>
      <c r="E4">
        <v>899</v>
      </c>
      <c r="F4">
        <v>892</v>
      </c>
      <c r="G4">
        <v>970</v>
      </c>
      <c r="H4">
        <v>1010</v>
      </c>
      <c r="I4">
        <v>990</v>
      </c>
      <c r="J4">
        <v>1167</v>
      </c>
      <c r="K4">
        <v>1121</v>
      </c>
      <c r="L4">
        <v>1286</v>
      </c>
      <c r="M4">
        <v>1368</v>
      </c>
      <c r="N4">
        <v>1476</v>
      </c>
      <c r="O4">
        <v>1371</v>
      </c>
      <c r="P4">
        <v>1152</v>
      </c>
      <c r="Q4">
        <v>977</v>
      </c>
      <c r="R4">
        <v>852</v>
      </c>
    </row>
    <row r="5" spans="1:18" x14ac:dyDescent="0.25"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2" t="s">
        <v>11</v>
      </c>
    </row>
    <row r="7" spans="1:18" x14ac:dyDescent="0.25">
      <c r="A7" t="s">
        <v>8</v>
      </c>
      <c r="B7" s="1">
        <f>B3/(B3+B4)</f>
        <v>0.36853146853146851</v>
      </c>
      <c r="C7" s="1">
        <f t="shared" ref="C7:R7" si="0">C3/(C3+C4)</f>
        <v>0.34315651604453173</v>
      </c>
      <c r="D7" s="1">
        <f t="shared" si="0"/>
        <v>0.32836831415030465</v>
      </c>
      <c r="E7" s="1">
        <f t="shared" si="0"/>
        <v>0.34187408491947291</v>
      </c>
      <c r="F7" s="1">
        <f t="shared" si="0"/>
        <v>0.33133433283358321</v>
      </c>
      <c r="G7" s="1">
        <f t="shared" si="0"/>
        <v>0.33652530779753764</v>
      </c>
      <c r="H7" s="1">
        <f t="shared" si="0"/>
        <v>0.33333333333333331</v>
      </c>
      <c r="I7" s="1">
        <f t="shared" si="0"/>
        <v>0.33017591339648172</v>
      </c>
      <c r="J7" s="1">
        <f t="shared" si="0"/>
        <v>0.29401088929219599</v>
      </c>
      <c r="K7" s="1">
        <f t="shared" si="0"/>
        <v>0.31395348837209303</v>
      </c>
      <c r="L7" s="1">
        <f t="shared" si="0"/>
        <v>0.30561555075593955</v>
      </c>
      <c r="M7" s="1">
        <f t="shared" si="0"/>
        <v>0.30839231547017187</v>
      </c>
      <c r="N7" s="1">
        <f t="shared" si="0"/>
        <v>0.29914529914529914</v>
      </c>
      <c r="O7" s="1">
        <f t="shared" si="0"/>
        <v>0.31757093081134891</v>
      </c>
      <c r="P7" s="1">
        <f t="shared" si="0"/>
        <v>0.35135135135135137</v>
      </c>
      <c r="Q7" s="1">
        <f t="shared" si="0"/>
        <v>0.36393229166666669</v>
      </c>
      <c r="R7" s="1">
        <f t="shared" si="0"/>
        <v>0.34912146676852557</v>
      </c>
    </row>
    <row r="8" spans="1:18" x14ac:dyDescent="0.25">
      <c r="A8" t="s">
        <v>9</v>
      </c>
      <c r="B8" s="1">
        <f>B4/(B4+B3)</f>
        <v>0.63146853146853144</v>
      </c>
      <c r="C8" s="1">
        <f t="shared" ref="C8:R8" si="1">C4/(C4+C3)</f>
        <v>0.65684348395546821</v>
      </c>
      <c r="D8" s="1">
        <f t="shared" si="1"/>
        <v>0.67163168584969535</v>
      </c>
      <c r="E8" s="1">
        <f t="shared" si="1"/>
        <v>0.65812591508052709</v>
      </c>
      <c r="F8" s="1">
        <f t="shared" si="1"/>
        <v>0.66866566716641684</v>
      </c>
      <c r="G8" s="1">
        <f t="shared" si="1"/>
        <v>0.66347469220246236</v>
      </c>
      <c r="H8" s="1">
        <f t="shared" si="1"/>
        <v>0.66666666666666663</v>
      </c>
      <c r="I8" s="1">
        <f t="shared" si="1"/>
        <v>0.66982408660351822</v>
      </c>
      <c r="J8" s="1">
        <f t="shared" si="1"/>
        <v>0.70598911070780401</v>
      </c>
      <c r="K8" s="1">
        <f t="shared" si="1"/>
        <v>0.68604651162790697</v>
      </c>
      <c r="L8" s="1">
        <f t="shared" si="1"/>
        <v>0.69438444924406051</v>
      </c>
      <c r="M8" s="1">
        <f t="shared" si="1"/>
        <v>0.69160768452982813</v>
      </c>
      <c r="N8" s="1">
        <f t="shared" si="1"/>
        <v>0.70085470085470081</v>
      </c>
      <c r="O8" s="1">
        <f t="shared" si="1"/>
        <v>0.68242906918865109</v>
      </c>
      <c r="P8" s="1">
        <f t="shared" si="1"/>
        <v>0.64864864864864868</v>
      </c>
      <c r="Q8" s="1">
        <f t="shared" si="1"/>
        <v>0.63606770833333337</v>
      </c>
      <c r="R8" s="1">
        <f t="shared" si="1"/>
        <v>0.65087853323147438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selection activeCell="F38" sqref="F38"/>
    </sheetView>
  </sheetViews>
  <sheetFormatPr defaultRowHeight="15" x14ac:dyDescent="0.25"/>
  <cols>
    <col min="1" max="1" width="20" style="3" customWidth="1"/>
    <col min="2" max="16384" width="9.140625" style="3"/>
  </cols>
  <sheetData>
    <row r="1" spans="1:18" x14ac:dyDescent="0.25">
      <c r="B1" s="3">
        <v>2002</v>
      </c>
      <c r="C1" s="3">
        <v>2003</v>
      </c>
      <c r="D1" s="3">
        <v>2004</v>
      </c>
      <c r="E1" s="3">
        <v>2005</v>
      </c>
      <c r="F1" s="3">
        <v>2006</v>
      </c>
      <c r="G1" s="3">
        <v>2007</v>
      </c>
      <c r="H1" s="3">
        <v>2008</v>
      </c>
      <c r="I1" s="3">
        <v>2009</v>
      </c>
      <c r="J1" s="3">
        <v>2010</v>
      </c>
      <c r="K1" s="3">
        <v>2011</v>
      </c>
      <c r="L1" s="3">
        <v>2012</v>
      </c>
      <c r="M1" s="3">
        <v>2013</v>
      </c>
      <c r="N1" s="3">
        <v>2014</v>
      </c>
      <c r="O1" s="3">
        <v>2015</v>
      </c>
      <c r="P1" s="3">
        <v>2016</v>
      </c>
      <c r="Q1" s="3">
        <v>2017</v>
      </c>
      <c r="R1" s="3">
        <v>2018</v>
      </c>
    </row>
    <row r="2" spans="1:18" x14ac:dyDescent="0.25">
      <c r="A2" s="2" t="s">
        <v>10</v>
      </c>
    </row>
    <row r="3" spans="1:18" x14ac:dyDescent="0.25">
      <c r="A3" s="3" t="s">
        <v>12</v>
      </c>
      <c r="B3" s="5" t="s">
        <v>3</v>
      </c>
      <c r="C3" s="5" t="s">
        <v>3</v>
      </c>
      <c r="D3" s="3">
        <v>1151</v>
      </c>
      <c r="E3" s="3">
        <v>1122</v>
      </c>
      <c r="F3" s="3">
        <v>1103</v>
      </c>
      <c r="G3" s="3">
        <v>1222</v>
      </c>
      <c r="H3" s="3">
        <v>1297</v>
      </c>
      <c r="I3" s="3">
        <v>1213</v>
      </c>
      <c r="J3" s="3">
        <v>1357</v>
      </c>
      <c r="K3" s="3">
        <v>1390</v>
      </c>
      <c r="L3" s="3">
        <v>1563</v>
      </c>
      <c r="M3" s="3">
        <v>1651</v>
      </c>
      <c r="N3" s="3">
        <v>1783</v>
      </c>
      <c r="O3" s="3">
        <v>1683</v>
      </c>
      <c r="P3" s="3">
        <v>1550</v>
      </c>
      <c r="Q3" s="3">
        <v>1260</v>
      </c>
      <c r="R3" s="3">
        <v>1105</v>
      </c>
    </row>
    <row r="4" spans="1:18" x14ac:dyDescent="0.25">
      <c r="A4" s="3" t="s">
        <v>13</v>
      </c>
      <c r="B4" s="5" t="s">
        <v>3</v>
      </c>
      <c r="C4" s="5" t="s">
        <v>3</v>
      </c>
      <c r="D4" s="3">
        <v>38</v>
      </c>
      <c r="E4" s="3">
        <v>33</v>
      </c>
      <c r="F4" s="3">
        <v>31</v>
      </c>
      <c r="G4" s="3">
        <v>36</v>
      </c>
      <c r="H4" s="3">
        <v>27</v>
      </c>
      <c r="I4" s="3">
        <v>40</v>
      </c>
      <c r="J4" s="3">
        <v>38</v>
      </c>
      <c r="K4" s="3">
        <v>32</v>
      </c>
      <c r="L4" s="3">
        <v>40</v>
      </c>
      <c r="M4" s="3">
        <v>45</v>
      </c>
      <c r="N4" s="3">
        <v>56</v>
      </c>
      <c r="O4" s="3">
        <v>69</v>
      </c>
      <c r="P4" s="3">
        <v>37</v>
      </c>
      <c r="Q4" s="3">
        <v>34</v>
      </c>
      <c r="R4" s="3">
        <v>37</v>
      </c>
    </row>
    <row r="5" spans="1:18" x14ac:dyDescent="0.25">
      <c r="A5" s="3" t="s">
        <v>14</v>
      </c>
      <c r="B5" s="5" t="s">
        <v>3</v>
      </c>
      <c r="C5" s="5" t="s">
        <v>3</v>
      </c>
      <c r="D5" s="3">
        <v>288</v>
      </c>
      <c r="E5" s="3">
        <v>211</v>
      </c>
      <c r="F5" s="3">
        <v>200</v>
      </c>
      <c r="G5" s="3">
        <v>204</v>
      </c>
      <c r="H5" s="3">
        <v>191</v>
      </c>
      <c r="I5" s="3">
        <v>225</v>
      </c>
      <c r="J5" s="3">
        <v>258</v>
      </c>
      <c r="K5" s="3">
        <v>212</v>
      </c>
      <c r="L5" s="3">
        <v>249</v>
      </c>
      <c r="M5" s="3">
        <v>282</v>
      </c>
      <c r="N5" s="3">
        <v>267</v>
      </c>
      <c r="O5" s="3">
        <v>257</v>
      </c>
      <c r="P5" s="3">
        <v>189</v>
      </c>
      <c r="Q5" s="3">
        <v>244</v>
      </c>
      <c r="R5" s="3">
        <v>171</v>
      </c>
    </row>
    <row r="7" spans="1:18" x14ac:dyDescent="0.25">
      <c r="A7" s="2" t="s">
        <v>11</v>
      </c>
    </row>
    <row r="8" spans="1:18" x14ac:dyDescent="0.25">
      <c r="A8" s="3" t="s">
        <v>12</v>
      </c>
      <c r="B8" s="5" t="s">
        <v>3</v>
      </c>
      <c r="C8" s="5" t="s">
        <v>3</v>
      </c>
      <c r="D8" s="4">
        <f>D3/(D3+D4+D5)</f>
        <v>0.77928232904536221</v>
      </c>
      <c r="E8" s="4">
        <f t="shared" ref="E8:R8" si="0">E3/(E3+E4+E5)</f>
        <v>0.82137628111273797</v>
      </c>
      <c r="F8" s="4">
        <f t="shared" si="0"/>
        <v>0.82683658170914542</v>
      </c>
      <c r="G8" s="4">
        <f t="shared" si="0"/>
        <v>0.83584131326949385</v>
      </c>
      <c r="H8" s="4">
        <f t="shared" si="0"/>
        <v>0.85610561056105605</v>
      </c>
      <c r="I8" s="4">
        <f t="shared" si="0"/>
        <v>0.8207036535859269</v>
      </c>
      <c r="J8" s="4">
        <f t="shared" si="0"/>
        <v>0.82093163944343617</v>
      </c>
      <c r="K8" s="4">
        <f t="shared" si="0"/>
        <v>0.85067319461444313</v>
      </c>
      <c r="L8" s="4">
        <f t="shared" si="0"/>
        <v>0.84395248380129595</v>
      </c>
      <c r="M8" s="4">
        <f t="shared" si="0"/>
        <v>0.83468149646107181</v>
      </c>
      <c r="N8" s="4">
        <f t="shared" si="0"/>
        <v>0.8466286799620133</v>
      </c>
      <c r="O8" s="4">
        <f t="shared" si="0"/>
        <v>0.83773021403683423</v>
      </c>
      <c r="P8" s="4">
        <f t="shared" si="0"/>
        <v>0.87274774774774777</v>
      </c>
      <c r="Q8" s="4">
        <f t="shared" si="0"/>
        <v>0.8192457737321196</v>
      </c>
      <c r="R8" s="4">
        <f t="shared" si="0"/>
        <v>0.84158415841584155</v>
      </c>
    </row>
    <row r="9" spans="1:18" x14ac:dyDescent="0.25">
      <c r="A9" s="3" t="s">
        <v>13</v>
      </c>
      <c r="B9" s="5" t="s">
        <v>3</v>
      </c>
      <c r="C9" s="5" t="s">
        <v>3</v>
      </c>
      <c r="D9" s="4">
        <f>D4/(D3+D4+D5)</f>
        <v>2.5727826675693975E-2</v>
      </c>
      <c r="E9" s="4">
        <f t="shared" ref="E9:R9" si="1">E4/(E3+E4+E5)</f>
        <v>2.4158125915080528E-2</v>
      </c>
      <c r="F9" s="4">
        <f t="shared" si="1"/>
        <v>2.3238380809595203E-2</v>
      </c>
      <c r="G9" s="4">
        <f t="shared" si="1"/>
        <v>2.4623803009575923E-2</v>
      </c>
      <c r="H9" s="4">
        <f t="shared" si="1"/>
        <v>1.782178217821782E-2</v>
      </c>
      <c r="I9" s="4">
        <f t="shared" si="1"/>
        <v>2.7063599458728011E-2</v>
      </c>
      <c r="J9" s="4">
        <f t="shared" si="1"/>
        <v>2.2988505747126436E-2</v>
      </c>
      <c r="K9" s="4">
        <f t="shared" si="1"/>
        <v>1.9583843329253364E-2</v>
      </c>
      <c r="L9" s="4">
        <f t="shared" si="1"/>
        <v>2.159827213822894E-2</v>
      </c>
      <c r="M9" s="4">
        <f t="shared" si="1"/>
        <v>2.2750252780586452E-2</v>
      </c>
      <c r="N9" s="4">
        <f t="shared" si="1"/>
        <v>2.6590693257359924E-2</v>
      </c>
      <c r="O9" s="4">
        <f t="shared" si="1"/>
        <v>3.4345445495271278E-2</v>
      </c>
      <c r="P9" s="4">
        <f t="shared" si="1"/>
        <v>2.0833333333333332E-2</v>
      </c>
      <c r="Q9" s="4">
        <f t="shared" si="1"/>
        <v>2.2106631989596878E-2</v>
      </c>
      <c r="R9" s="4">
        <f t="shared" si="1"/>
        <v>2.8179741051028179E-2</v>
      </c>
    </row>
    <row r="10" spans="1:18" x14ac:dyDescent="0.25">
      <c r="A10" s="3" t="s">
        <v>14</v>
      </c>
      <c r="B10" s="5" t="s">
        <v>3</v>
      </c>
      <c r="C10" s="5" t="s">
        <v>3</v>
      </c>
      <c r="D10" s="4">
        <f>D5/(D3+D4+D5)</f>
        <v>0.19498984427894381</v>
      </c>
      <c r="E10" s="4">
        <f t="shared" ref="E10:R10" si="2">E5/(E3+E4+E5)</f>
        <v>0.15446559297218154</v>
      </c>
      <c r="F10" s="4">
        <f t="shared" si="2"/>
        <v>0.14992503748125938</v>
      </c>
      <c r="G10" s="4">
        <f t="shared" si="2"/>
        <v>0.13953488372093023</v>
      </c>
      <c r="H10" s="4">
        <f t="shared" si="2"/>
        <v>0.12607260726072608</v>
      </c>
      <c r="I10" s="4">
        <f t="shared" si="2"/>
        <v>0.15223274695534506</v>
      </c>
      <c r="J10" s="4">
        <f t="shared" si="2"/>
        <v>0.1560798548094374</v>
      </c>
      <c r="K10" s="4">
        <f t="shared" si="2"/>
        <v>0.12974296205630356</v>
      </c>
      <c r="L10" s="4">
        <f t="shared" si="2"/>
        <v>0.13444924406047515</v>
      </c>
      <c r="M10" s="4">
        <f t="shared" si="2"/>
        <v>0.14256825075834176</v>
      </c>
      <c r="N10" s="4">
        <f t="shared" si="2"/>
        <v>0.12678062678062679</v>
      </c>
      <c r="O10" s="4">
        <f t="shared" si="2"/>
        <v>0.12792434046789447</v>
      </c>
      <c r="P10" s="4">
        <f t="shared" si="2"/>
        <v>0.10641891891891891</v>
      </c>
      <c r="Q10" s="4">
        <f t="shared" si="2"/>
        <v>0.15864759427828348</v>
      </c>
      <c r="R10" s="4">
        <f t="shared" si="2"/>
        <v>0.13023610053313023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activeCell="D39" sqref="D39"/>
    </sheetView>
  </sheetViews>
  <sheetFormatPr defaultRowHeight="15" x14ac:dyDescent="0.25"/>
  <cols>
    <col min="1" max="1" width="25.140625" customWidth="1"/>
  </cols>
  <sheetData>
    <row r="1" spans="1:18" x14ac:dyDescent="0.25">
      <c r="B1">
        <v>2002</v>
      </c>
      <c r="C1">
        <v>2003</v>
      </c>
      <c r="D1">
        <v>2004</v>
      </c>
      <c r="E1">
        <v>2005</v>
      </c>
      <c r="F1">
        <v>2006</v>
      </c>
      <c r="G1">
        <v>2007</v>
      </c>
      <c r="H1">
        <v>2008</v>
      </c>
      <c r="I1">
        <v>2009</v>
      </c>
      <c r="J1">
        <v>2010</v>
      </c>
      <c r="K1">
        <v>2011</v>
      </c>
      <c r="L1">
        <v>2012</v>
      </c>
      <c r="M1">
        <v>2013</v>
      </c>
      <c r="N1">
        <v>2014</v>
      </c>
      <c r="O1">
        <v>2015</v>
      </c>
      <c r="P1">
        <v>2016</v>
      </c>
      <c r="Q1">
        <v>2017</v>
      </c>
      <c r="R1">
        <v>2018</v>
      </c>
    </row>
    <row r="2" spans="1:18" x14ac:dyDescent="0.25">
      <c r="A2" s="2" t="s">
        <v>10</v>
      </c>
    </row>
    <row r="3" spans="1:18" x14ac:dyDescent="0.25">
      <c r="A3" t="s">
        <v>4</v>
      </c>
      <c r="B3">
        <v>117</v>
      </c>
      <c r="C3">
        <v>120</v>
      </c>
      <c r="D3">
        <v>97</v>
      </c>
      <c r="E3">
        <v>122</v>
      </c>
      <c r="F3">
        <v>110</v>
      </c>
      <c r="G3">
        <v>112</v>
      </c>
      <c r="H3">
        <v>162</v>
      </c>
      <c r="I3">
        <v>151</v>
      </c>
      <c r="J3">
        <v>173</v>
      </c>
      <c r="K3">
        <v>197</v>
      </c>
      <c r="L3">
        <v>226</v>
      </c>
      <c r="M3">
        <v>205</v>
      </c>
      <c r="N3">
        <v>232</v>
      </c>
      <c r="O3">
        <v>202</v>
      </c>
      <c r="P3">
        <v>218</v>
      </c>
      <c r="Q3">
        <v>162</v>
      </c>
      <c r="R3">
        <v>142</v>
      </c>
    </row>
    <row r="4" spans="1:18" x14ac:dyDescent="0.25">
      <c r="A4" t="s">
        <v>5</v>
      </c>
      <c r="B4">
        <v>523</v>
      </c>
      <c r="C4">
        <v>547</v>
      </c>
      <c r="D4">
        <v>548</v>
      </c>
      <c r="E4">
        <v>458</v>
      </c>
      <c r="F4">
        <v>499</v>
      </c>
      <c r="G4">
        <v>512</v>
      </c>
      <c r="H4">
        <v>520</v>
      </c>
      <c r="I4">
        <v>520</v>
      </c>
      <c r="J4">
        <v>577</v>
      </c>
      <c r="K4">
        <v>599</v>
      </c>
      <c r="L4">
        <v>654</v>
      </c>
      <c r="M4">
        <v>686</v>
      </c>
      <c r="N4">
        <v>844</v>
      </c>
      <c r="O4">
        <v>719</v>
      </c>
      <c r="P4">
        <v>642</v>
      </c>
      <c r="Q4">
        <v>595</v>
      </c>
      <c r="R4">
        <v>489</v>
      </c>
    </row>
    <row r="5" spans="1:18" x14ac:dyDescent="0.25">
      <c r="A5" t="s">
        <v>6</v>
      </c>
      <c r="B5">
        <v>129</v>
      </c>
      <c r="C5">
        <v>163</v>
      </c>
      <c r="D5">
        <v>165</v>
      </c>
      <c r="E5">
        <v>157</v>
      </c>
      <c r="F5">
        <v>153</v>
      </c>
      <c r="G5">
        <v>141</v>
      </c>
      <c r="H5">
        <v>165</v>
      </c>
      <c r="I5">
        <v>172</v>
      </c>
      <c r="J5">
        <v>193</v>
      </c>
      <c r="K5">
        <v>149</v>
      </c>
      <c r="L5">
        <v>183</v>
      </c>
      <c r="M5">
        <v>195</v>
      </c>
      <c r="N5">
        <v>167</v>
      </c>
      <c r="O5">
        <v>156</v>
      </c>
      <c r="P5">
        <v>128</v>
      </c>
      <c r="Q5">
        <v>146</v>
      </c>
      <c r="R5">
        <v>126</v>
      </c>
    </row>
    <row r="6" spans="1:18" x14ac:dyDescent="0.25">
      <c r="A6" t="s">
        <v>28</v>
      </c>
      <c r="B6">
        <v>473</v>
      </c>
      <c r="C6">
        <v>453</v>
      </c>
      <c r="D6">
        <v>458</v>
      </c>
      <c r="E6">
        <v>459</v>
      </c>
      <c r="F6">
        <v>408</v>
      </c>
      <c r="G6">
        <v>495</v>
      </c>
      <c r="H6">
        <v>459</v>
      </c>
      <c r="I6">
        <v>433</v>
      </c>
      <c r="J6">
        <v>476</v>
      </c>
      <c r="K6">
        <v>484</v>
      </c>
      <c r="L6">
        <v>541</v>
      </c>
      <c r="M6">
        <v>604</v>
      </c>
      <c r="N6">
        <v>552</v>
      </c>
      <c r="O6">
        <v>609</v>
      </c>
      <c r="P6">
        <v>524</v>
      </c>
      <c r="Q6">
        <v>426</v>
      </c>
      <c r="R6">
        <v>360</v>
      </c>
    </row>
    <row r="7" spans="1:18" x14ac:dyDescent="0.25">
      <c r="A7" t="s">
        <v>7</v>
      </c>
      <c r="B7">
        <v>187</v>
      </c>
      <c r="C7">
        <v>244</v>
      </c>
      <c r="D7">
        <v>208</v>
      </c>
      <c r="E7">
        <v>170</v>
      </c>
      <c r="F7">
        <v>164</v>
      </c>
      <c r="G7">
        <v>202</v>
      </c>
      <c r="H7">
        <v>209</v>
      </c>
      <c r="I7">
        <v>202</v>
      </c>
      <c r="J7">
        <v>234</v>
      </c>
      <c r="K7">
        <v>205</v>
      </c>
      <c r="L7">
        <v>248</v>
      </c>
      <c r="M7">
        <v>287</v>
      </c>
      <c r="N7">
        <v>311</v>
      </c>
      <c r="O7">
        <v>323</v>
      </c>
      <c r="P7">
        <v>264</v>
      </c>
      <c r="Q7">
        <v>209</v>
      </c>
      <c r="R7">
        <v>196</v>
      </c>
    </row>
    <row r="9" spans="1:18" x14ac:dyDescent="0.25">
      <c r="A9" s="2" t="s">
        <v>11</v>
      </c>
    </row>
    <row r="10" spans="1:18" x14ac:dyDescent="0.25">
      <c r="A10" t="s">
        <v>4</v>
      </c>
      <c r="B10" s="1">
        <f>B3/(SUM(B3:B7))</f>
        <v>8.1875437368789369E-2</v>
      </c>
      <c r="C10" s="1">
        <f t="shared" ref="C10:R10" si="0">C3/(SUM(C3:C7))</f>
        <v>7.8585461689587424E-2</v>
      </c>
      <c r="D10" s="1">
        <f t="shared" si="0"/>
        <v>6.5718157181571812E-2</v>
      </c>
      <c r="E10" s="1">
        <f t="shared" si="0"/>
        <v>8.9311859443631042E-2</v>
      </c>
      <c r="F10" s="1">
        <f t="shared" si="0"/>
        <v>8.2458770614692659E-2</v>
      </c>
      <c r="G10" s="1">
        <f t="shared" si="0"/>
        <v>7.6607387140902872E-2</v>
      </c>
      <c r="H10" s="1">
        <f t="shared" si="0"/>
        <v>0.10693069306930693</v>
      </c>
      <c r="I10" s="1">
        <f t="shared" si="0"/>
        <v>0.10216508795669824</v>
      </c>
      <c r="J10" s="1">
        <f t="shared" si="0"/>
        <v>0.10465819721718088</v>
      </c>
      <c r="K10" s="1">
        <f t="shared" si="0"/>
        <v>0.12056303549571604</v>
      </c>
      <c r="L10" s="1">
        <f t="shared" si="0"/>
        <v>0.12203023758099352</v>
      </c>
      <c r="M10" s="1">
        <f t="shared" si="0"/>
        <v>0.10369246332827517</v>
      </c>
      <c r="N10" s="1">
        <f t="shared" si="0"/>
        <v>0.11016144349477683</v>
      </c>
      <c r="O10" s="1">
        <f t="shared" si="0"/>
        <v>0.10054753608760578</v>
      </c>
      <c r="P10" s="1">
        <f t="shared" si="0"/>
        <v>0.12274774774774774</v>
      </c>
      <c r="Q10" s="1">
        <f t="shared" si="0"/>
        <v>0.10533159947984395</v>
      </c>
      <c r="R10" s="1">
        <f t="shared" si="0"/>
        <v>0.10814927646610815</v>
      </c>
    </row>
    <row r="11" spans="1:18" x14ac:dyDescent="0.25">
      <c r="A11" t="s">
        <v>5</v>
      </c>
      <c r="B11" s="1">
        <f>B4/(SUM(B3:B7))</f>
        <v>0.36599020293911827</v>
      </c>
      <c r="C11" s="1">
        <f t="shared" ref="C11:R11" si="1">C4/(SUM(C3:C7))</f>
        <v>0.35821872953503603</v>
      </c>
      <c r="D11" s="1">
        <f t="shared" si="1"/>
        <v>0.37127371273712739</v>
      </c>
      <c r="E11" s="1">
        <f t="shared" si="1"/>
        <v>0.33528550512445093</v>
      </c>
      <c r="F11" s="1">
        <f t="shared" si="1"/>
        <v>0.37406296851574211</v>
      </c>
      <c r="G11" s="1">
        <f t="shared" si="1"/>
        <v>0.35020519835841313</v>
      </c>
      <c r="H11" s="1">
        <f t="shared" si="1"/>
        <v>0.34323432343234322</v>
      </c>
      <c r="I11" s="1">
        <f t="shared" si="1"/>
        <v>0.35182679296346414</v>
      </c>
      <c r="J11" s="1">
        <f t="shared" si="1"/>
        <v>0.34906231094978829</v>
      </c>
      <c r="K11" s="1">
        <f t="shared" si="1"/>
        <v>0.36658506731946144</v>
      </c>
      <c r="L11" s="1">
        <f t="shared" si="1"/>
        <v>0.35313174946004322</v>
      </c>
      <c r="M11" s="1">
        <f t="shared" si="1"/>
        <v>0.34699038947900862</v>
      </c>
      <c r="N11" s="1">
        <f t="shared" si="1"/>
        <v>0.40075973409306742</v>
      </c>
      <c r="O11" s="1">
        <f t="shared" si="1"/>
        <v>0.35788949726231956</v>
      </c>
      <c r="P11" s="1">
        <f t="shared" si="1"/>
        <v>0.36148648648648651</v>
      </c>
      <c r="Q11" s="1">
        <f t="shared" si="1"/>
        <v>0.38686605981794536</v>
      </c>
      <c r="R11" s="1">
        <f t="shared" si="1"/>
        <v>0.37242955064737243</v>
      </c>
    </row>
    <row r="12" spans="1:18" x14ac:dyDescent="0.25">
      <c r="A12" t="s">
        <v>6</v>
      </c>
      <c r="B12" s="1">
        <f>B5/(SUM(B3:B7))</f>
        <v>9.0272918124562632E-2</v>
      </c>
      <c r="C12" s="1">
        <f t="shared" ref="C12:R12" si="2">C5/(SUM(C3:C7))</f>
        <v>0.10674525212835625</v>
      </c>
      <c r="D12" s="1">
        <f t="shared" si="2"/>
        <v>0.11178861788617886</v>
      </c>
      <c r="E12" s="1">
        <f t="shared" si="2"/>
        <v>0.11493411420204978</v>
      </c>
      <c r="F12" s="1">
        <f t="shared" si="2"/>
        <v>0.11469265367316342</v>
      </c>
      <c r="G12" s="1">
        <f t="shared" si="2"/>
        <v>9.6443228454172372E-2</v>
      </c>
      <c r="H12" s="1">
        <f t="shared" si="2"/>
        <v>0.10891089108910891</v>
      </c>
      <c r="I12" s="1">
        <f t="shared" si="2"/>
        <v>0.11637347767253045</v>
      </c>
      <c r="J12" s="1">
        <f t="shared" si="2"/>
        <v>0.11675741076830005</v>
      </c>
      <c r="K12" s="1">
        <f t="shared" si="2"/>
        <v>9.118727050183599E-2</v>
      </c>
      <c r="L12" s="1">
        <f t="shared" si="2"/>
        <v>9.8812095032397407E-2</v>
      </c>
      <c r="M12" s="1">
        <f t="shared" si="2"/>
        <v>9.8634294385432475E-2</v>
      </c>
      <c r="N12" s="1">
        <f t="shared" si="2"/>
        <v>7.9297245963912633E-2</v>
      </c>
      <c r="O12" s="1">
        <f t="shared" si="2"/>
        <v>7.7650572424091582E-2</v>
      </c>
      <c r="P12" s="1">
        <f t="shared" si="2"/>
        <v>7.2072072072072071E-2</v>
      </c>
      <c r="Q12" s="1">
        <f t="shared" si="2"/>
        <v>9.4928478543563066E-2</v>
      </c>
      <c r="R12" s="1">
        <f t="shared" si="2"/>
        <v>9.5963442498095963E-2</v>
      </c>
    </row>
    <row r="13" spans="1:18" x14ac:dyDescent="0.25">
      <c r="A13" t="s">
        <v>28</v>
      </c>
      <c r="B13" s="1">
        <f>B6/(SUM(B3:B7))</f>
        <v>0.33100069979006297</v>
      </c>
      <c r="C13" s="1">
        <f t="shared" ref="C13:R13" si="3">C6/(SUM(C3:C7))</f>
        <v>0.29666011787819252</v>
      </c>
      <c r="D13" s="1">
        <f t="shared" si="3"/>
        <v>0.31029810298102983</v>
      </c>
      <c r="E13" s="1">
        <f t="shared" si="3"/>
        <v>0.33601756954612005</v>
      </c>
      <c r="F13" s="1">
        <f t="shared" si="3"/>
        <v>0.30584707646176912</v>
      </c>
      <c r="G13" s="1">
        <f t="shared" si="3"/>
        <v>0.33857729138166892</v>
      </c>
      <c r="H13" s="1">
        <f t="shared" si="3"/>
        <v>0.30297029702970296</v>
      </c>
      <c r="I13" s="1">
        <f t="shared" si="3"/>
        <v>0.29296346414073071</v>
      </c>
      <c r="J13" s="1">
        <f t="shared" si="3"/>
        <v>0.28796128251663644</v>
      </c>
      <c r="K13" s="1">
        <f t="shared" si="3"/>
        <v>0.29620563035495717</v>
      </c>
      <c r="L13" s="1">
        <f t="shared" si="3"/>
        <v>0.29211663066954646</v>
      </c>
      <c r="M13" s="1">
        <f t="shared" si="3"/>
        <v>0.30551340414769851</v>
      </c>
      <c r="N13" s="1">
        <f t="shared" si="3"/>
        <v>0.2621082621082621</v>
      </c>
      <c r="O13" s="1">
        <f t="shared" si="3"/>
        <v>0.30313588850174217</v>
      </c>
      <c r="P13" s="1">
        <f t="shared" si="3"/>
        <v>0.29504504504504503</v>
      </c>
      <c r="Q13" s="1">
        <f t="shared" si="3"/>
        <v>0.27698309492847856</v>
      </c>
      <c r="R13" s="1">
        <f t="shared" si="3"/>
        <v>0.27418126428027417</v>
      </c>
    </row>
    <row r="14" spans="1:18" x14ac:dyDescent="0.25">
      <c r="A14" t="s">
        <v>7</v>
      </c>
      <c r="B14" s="1">
        <f>B7/(SUM(B3:B7))</f>
        <v>0.13086074177746676</v>
      </c>
      <c r="C14" s="1">
        <f t="shared" ref="C14:R14" si="4">C7/(SUM(C3:C7))</f>
        <v>0.15979043876882776</v>
      </c>
      <c r="D14" s="1">
        <f t="shared" si="4"/>
        <v>0.14092140921409213</v>
      </c>
      <c r="E14" s="1">
        <f t="shared" si="4"/>
        <v>0.12445095168374817</v>
      </c>
      <c r="F14" s="1">
        <f t="shared" si="4"/>
        <v>0.12293853073463268</v>
      </c>
      <c r="G14" s="1">
        <f t="shared" si="4"/>
        <v>0.13816689466484269</v>
      </c>
      <c r="H14" s="1">
        <f t="shared" si="4"/>
        <v>0.13795379537953795</v>
      </c>
      <c r="I14" s="1">
        <f t="shared" si="4"/>
        <v>0.13667117726657646</v>
      </c>
      <c r="J14" s="1">
        <f t="shared" si="4"/>
        <v>0.14156079854809436</v>
      </c>
      <c r="K14" s="1">
        <f t="shared" si="4"/>
        <v>0.12545899632802937</v>
      </c>
      <c r="L14" s="1">
        <f t="shared" si="4"/>
        <v>0.13390928725701945</v>
      </c>
      <c r="M14" s="1">
        <f t="shared" si="4"/>
        <v>0.14516944865958523</v>
      </c>
      <c r="N14" s="1">
        <f t="shared" si="4"/>
        <v>0.14767331433998102</v>
      </c>
      <c r="O14" s="1">
        <f t="shared" si="4"/>
        <v>0.1607765057242409</v>
      </c>
      <c r="P14" s="1">
        <f t="shared" si="4"/>
        <v>0.14864864864864866</v>
      </c>
      <c r="Q14" s="1">
        <f t="shared" si="4"/>
        <v>0.13589076723016905</v>
      </c>
      <c r="R14" s="1">
        <f t="shared" si="4"/>
        <v>0.14927646610814926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B12" sqref="B12:R12"/>
    </sheetView>
  </sheetViews>
  <sheetFormatPr defaultRowHeight="15" x14ac:dyDescent="0.25"/>
  <cols>
    <col min="1" max="1" width="24.28515625" customWidth="1"/>
  </cols>
  <sheetData>
    <row r="1" spans="1:18" x14ac:dyDescent="0.25">
      <c r="B1">
        <v>2002</v>
      </c>
      <c r="C1">
        <v>2003</v>
      </c>
      <c r="D1">
        <v>2004</v>
      </c>
      <c r="E1">
        <v>2005</v>
      </c>
      <c r="F1">
        <v>2006</v>
      </c>
      <c r="G1">
        <v>2007</v>
      </c>
      <c r="H1">
        <v>2008</v>
      </c>
      <c r="I1">
        <v>2009</v>
      </c>
      <c r="J1">
        <v>2010</v>
      </c>
      <c r="K1">
        <v>2011</v>
      </c>
      <c r="L1">
        <v>2012</v>
      </c>
      <c r="M1">
        <v>2013</v>
      </c>
      <c r="N1">
        <v>2014</v>
      </c>
      <c r="O1">
        <v>2015</v>
      </c>
      <c r="P1">
        <v>2016</v>
      </c>
      <c r="Q1">
        <v>2017</v>
      </c>
      <c r="R1">
        <v>2018</v>
      </c>
    </row>
    <row r="2" spans="1:18" x14ac:dyDescent="0.25">
      <c r="A2" s="2" t="s">
        <v>10</v>
      </c>
    </row>
    <row r="3" spans="1:18" x14ac:dyDescent="0.25">
      <c r="A3" t="s">
        <v>15</v>
      </c>
      <c r="B3">
        <v>120</v>
      </c>
      <c r="C3">
        <v>110</v>
      </c>
      <c r="D3">
        <v>115</v>
      </c>
      <c r="E3">
        <v>101</v>
      </c>
      <c r="F3">
        <v>104</v>
      </c>
      <c r="G3">
        <v>82</v>
      </c>
      <c r="H3">
        <v>143</v>
      </c>
      <c r="I3">
        <v>103</v>
      </c>
      <c r="J3">
        <v>101</v>
      </c>
      <c r="K3">
        <v>121</v>
      </c>
      <c r="L3">
        <v>107</v>
      </c>
      <c r="M3">
        <v>119</v>
      </c>
      <c r="N3">
        <v>128</v>
      </c>
      <c r="O3">
        <v>137</v>
      </c>
      <c r="P3">
        <v>153</v>
      </c>
      <c r="Q3">
        <v>97</v>
      </c>
      <c r="R3">
        <v>91</v>
      </c>
    </row>
    <row r="4" spans="1:18" x14ac:dyDescent="0.25">
      <c r="A4" t="s">
        <v>16</v>
      </c>
      <c r="B4">
        <v>153</v>
      </c>
      <c r="C4">
        <v>167</v>
      </c>
      <c r="D4">
        <v>179</v>
      </c>
      <c r="E4">
        <v>120</v>
      </c>
      <c r="F4">
        <v>135</v>
      </c>
      <c r="G4">
        <v>150</v>
      </c>
      <c r="H4">
        <v>169</v>
      </c>
      <c r="I4">
        <v>155</v>
      </c>
      <c r="J4">
        <v>204</v>
      </c>
      <c r="K4">
        <v>190</v>
      </c>
      <c r="L4">
        <v>210</v>
      </c>
      <c r="M4">
        <v>228</v>
      </c>
      <c r="N4">
        <v>262</v>
      </c>
      <c r="O4">
        <v>236</v>
      </c>
      <c r="P4">
        <v>227</v>
      </c>
      <c r="Q4">
        <v>165</v>
      </c>
      <c r="R4">
        <v>167</v>
      </c>
    </row>
    <row r="5" spans="1:18" x14ac:dyDescent="0.25">
      <c r="A5" t="s">
        <v>2</v>
      </c>
      <c r="B5">
        <v>83</v>
      </c>
      <c r="C5">
        <v>87</v>
      </c>
      <c r="D5">
        <v>49</v>
      </c>
      <c r="E5">
        <v>68</v>
      </c>
      <c r="F5">
        <v>75</v>
      </c>
      <c r="G5">
        <v>65</v>
      </c>
      <c r="H5">
        <v>66</v>
      </c>
      <c r="I5">
        <v>61</v>
      </c>
      <c r="J5">
        <v>58</v>
      </c>
      <c r="K5">
        <v>52</v>
      </c>
      <c r="L5">
        <v>82</v>
      </c>
      <c r="M5">
        <v>94</v>
      </c>
      <c r="N5">
        <v>76</v>
      </c>
      <c r="O5">
        <v>66</v>
      </c>
      <c r="P5">
        <v>28</v>
      </c>
      <c r="Q5">
        <v>39</v>
      </c>
      <c r="R5">
        <v>37</v>
      </c>
    </row>
    <row r="6" spans="1:18" x14ac:dyDescent="0.25">
      <c r="A6" t="s">
        <v>17</v>
      </c>
      <c r="B6">
        <v>95</v>
      </c>
      <c r="C6">
        <v>68</v>
      </c>
      <c r="D6">
        <v>98</v>
      </c>
      <c r="E6">
        <v>73</v>
      </c>
      <c r="F6">
        <v>72</v>
      </c>
      <c r="G6">
        <v>89</v>
      </c>
      <c r="H6">
        <v>81</v>
      </c>
      <c r="I6">
        <v>84</v>
      </c>
      <c r="J6">
        <v>80</v>
      </c>
      <c r="K6">
        <v>81</v>
      </c>
      <c r="L6">
        <v>98</v>
      </c>
      <c r="M6">
        <v>93</v>
      </c>
      <c r="N6">
        <v>115</v>
      </c>
      <c r="O6">
        <v>122</v>
      </c>
      <c r="P6">
        <v>106</v>
      </c>
      <c r="Q6">
        <v>87</v>
      </c>
      <c r="R6">
        <v>86</v>
      </c>
    </row>
    <row r="7" spans="1:18" x14ac:dyDescent="0.25">
      <c r="A7" t="s">
        <v>18</v>
      </c>
      <c r="B7">
        <v>299</v>
      </c>
      <c r="C7">
        <v>282</v>
      </c>
      <c r="D7">
        <v>261</v>
      </c>
      <c r="E7">
        <v>247</v>
      </c>
      <c r="F7">
        <v>221</v>
      </c>
      <c r="G7">
        <v>237</v>
      </c>
      <c r="H7">
        <v>244</v>
      </c>
      <c r="I7">
        <v>237</v>
      </c>
      <c r="J7">
        <v>279</v>
      </c>
      <c r="K7">
        <v>204</v>
      </c>
      <c r="L7">
        <v>265</v>
      </c>
      <c r="M7">
        <v>293</v>
      </c>
      <c r="N7">
        <v>312</v>
      </c>
      <c r="O7">
        <v>325</v>
      </c>
      <c r="P7">
        <v>327</v>
      </c>
      <c r="Q7">
        <v>272</v>
      </c>
      <c r="R7">
        <v>252</v>
      </c>
    </row>
    <row r="8" spans="1:18" x14ac:dyDescent="0.25">
      <c r="A8" t="s">
        <v>19</v>
      </c>
      <c r="B8">
        <v>146</v>
      </c>
      <c r="C8">
        <v>209</v>
      </c>
      <c r="D8">
        <v>194</v>
      </c>
      <c r="E8">
        <v>210</v>
      </c>
      <c r="F8">
        <v>183</v>
      </c>
      <c r="G8">
        <v>223</v>
      </c>
      <c r="H8">
        <v>175</v>
      </c>
      <c r="I8">
        <v>187</v>
      </c>
      <c r="J8">
        <v>271</v>
      </c>
      <c r="K8">
        <v>238</v>
      </c>
      <c r="L8">
        <v>324</v>
      </c>
      <c r="M8">
        <v>332</v>
      </c>
      <c r="N8">
        <v>287</v>
      </c>
      <c r="O8">
        <v>251</v>
      </c>
      <c r="P8">
        <v>205</v>
      </c>
      <c r="Q8">
        <v>194</v>
      </c>
      <c r="R8">
        <v>155</v>
      </c>
    </row>
    <row r="9" spans="1:18" x14ac:dyDescent="0.25">
      <c r="A9" t="s">
        <v>20</v>
      </c>
      <c r="B9">
        <v>132</v>
      </c>
      <c r="C9">
        <v>152</v>
      </c>
      <c r="D9">
        <v>177</v>
      </c>
      <c r="E9">
        <v>145</v>
      </c>
      <c r="F9">
        <v>178</v>
      </c>
      <c r="G9">
        <v>191</v>
      </c>
      <c r="H9">
        <v>217</v>
      </c>
      <c r="I9">
        <v>178</v>
      </c>
      <c r="J9">
        <v>203</v>
      </c>
      <c r="K9">
        <v>227</v>
      </c>
      <c r="L9">
        <v>281</v>
      </c>
      <c r="M9">
        <v>289</v>
      </c>
      <c r="N9">
        <v>371</v>
      </c>
      <c r="O9">
        <v>346</v>
      </c>
      <c r="P9">
        <v>276</v>
      </c>
      <c r="Q9">
        <v>275</v>
      </c>
      <c r="R9">
        <v>229</v>
      </c>
    </row>
    <row r="10" spans="1:18" x14ac:dyDescent="0.25">
      <c r="A10" t="s">
        <v>21</v>
      </c>
      <c r="B10">
        <v>189</v>
      </c>
      <c r="C10">
        <v>187</v>
      </c>
      <c r="D10">
        <v>191</v>
      </c>
      <c r="E10">
        <v>171</v>
      </c>
      <c r="F10">
        <v>172</v>
      </c>
      <c r="G10">
        <v>210</v>
      </c>
      <c r="H10">
        <v>188</v>
      </c>
      <c r="I10">
        <v>225</v>
      </c>
      <c r="J10">
        <v>249</v>
      </c>
      <c r="K10">
        <v>268</v>
      </c>
      <c r="L10">
        <v>241</v>
      </c>
      <c r="M10">
        <v>269</v>
      </c>
      <c r="N10">
        <v>283</v>
      </c>
      <c r="O10">
        <v>263</v>
      </c>
      <c r="P10">
        <v>230</v>
      </c>
      <c r="Q10">
        <v>221</v>
      </c>
      <c r="R10">
        <v>167</v>
      </c>
    </row>
    <row r="11" spans="1:18" x14ac:dyDescent="0.25">
      <c r="A11" t="s">
        <v>22</v>
      </c>
      <c r="B11">
        <v>213</v>
      </c>
      <c r="C11">
        <v>265</v>
      </c>
      <c r="D11">
        <v>213</v>
      </c>
      <c r="E11">
        <v>231</v>
      </c>
      <c r="F11">
        <v>194</v>
      </c>
      <c r="G11">
        <v>215</v>
      </c>
      <c r="H11">
        <v>232</v>
      </c>
      <c r="I11">
        <v>248</v>
      </c>
      <c r="J11">
        <v>208</v>
      </c>
      <c r="K11">
        <v>253</v>
      </c>
      <c r="L11">
        <v>244</v>
      </c>
      <c r="M11">
        <v>261</v>
      </c>
      <c r="N11">
        <v>272</v>
      </c>
      <c r="O11">
        <v>263</v>
      </c>
      <c r="P11">
        <v>224</v>
      </c>
      <c r="Q11">
        <v>188</v>
      </c>
      <c r="R11">
        <v>129</v>
      </c>
    </row>
    <row r="13" spans="1:18" x14ac:dyDescent="0.25">
      <c r="A13" s="2" t="s">
        <v>23</v>
      </c>
    </row>
    <row r="14" spans="1:18" x14ac:dyDescent="0.25">
      <c r="A14" t="s">
        <v>15</v>
      </c>
      <c r="B14" s="1">
        <f>B3/(SUM(B3:B11))</f>
        <v>8.3916083916083919E-2</v>
      </c>
      <c r="C14" s="1">
        <f t="shared" ref="C14:Q14" si="0">C3/(SUM(C3:C11))</f>
        <v>7.2036673215455135E-2</v>
      </c>
      <c r="D14" s="1">
        <f t="shared" si="0"/>
        <v>7.7860528097494927E-2</v>
      </c>
      <c r="E14" s="1">
        <f t="shared" si="0"/>
        <v>7.3938506588579797E-2</v>
      </c>
      <c r="F14" s="1">
        <f t="shared" si="0"/>
        <v>7.7961019490254871E-2</v>
      </c>
      <c r="G14" s="1">
        <f t="shared" si="0"/>
        <v>5.6087551299589603E-2</v>
      </c>
      <c r="H14" s="1">
        <f t="shared" si="0"/>
        <v>9.4389438943894385E-2</v>
      </c>
      <c r="I14" s="1">
        <f t="shared" si="0"/>
        <v>6.9688768606224624E-2</v>
      </c>
      <c r="J14" s="1">
        <f t="shared" si="0"/>
        <v>6.1101028433151842E-2</v>
      </c>
      <c r="K14" s="1">
        <f t="shared" si="0"/>
        <v>7.4051407588739293E-2</v>
      </c>
      <c r="L14" s="1">
        <f t="shared" si="0"/>
        <v>5.7775377969762419E-2</v>
      </c>
      <c r="M14" s="1">
        <f t="shared" si="0"/>
        <v>6.0161779575328617E-2</v>
      </c>
      <c r="N14" s="1">
        <f t="shared" si="0"/>
        <v>6.0778727445394115E-2</v>
      </c>
      <c r="O14" s="1">
        <f t="shared" si="0"/>
        <v>6.8193130910900943E-2</v>
      </c>
      <c r="P14" s="1">
        <f t="shared" si="0"/>
        <v>8.6148648648648643E-2</v>
      </c>
      <c r="Q14" s="1">
        <f t="shared" si="0"/>
        <v>6.3068920676202858E-2</v>
      </c>
      <c r="R14" s="1">
        <f>R3/(SUM(R3:R11))</f>
        <v>6.9306930693069313E-2</v>
      </c>
    </row>
    <row r="15" spans="1:18" x14ac:dyDescent="0.25">
      <c r="A15" t="s">
        <v>16</v>
      </c>
      <c r="B15" s="1">
        <f>B4/(SUM(B3:B11))</f>
        <v>0.106993006993007</v>
      </c>
      <c r="C15" s="1">
        <f t="shared" ref="C15:Q15" si="1">C4/(SUM(C3:C11))</f>
        <v>0.10936476751800916</v>
      </c>
      <c r="D15" s="1">
        <f t="shared" si="1"/>
        <v>0.12119160460392688</v>
      </c>
      <c r="E15" s="1">
        <f t="shared" si="1"/>
        <v>8.7847730600292828E-2</v>
      </c>
      <c r="F15" s="1">
        <f t="shared" si="1"/>
        <v>0.10119940029985007</v>
      </c>
      <c r="G15" s="1">
        <f t="shared" si="1"/>
        <v>0.10259917920656635</v>
      </c>
      <c r="H15" s="1">
        <f t="shared" si="1"/>
        <v>0.11155115511551156</v>
      </c>
      <c r="I15" s="1">
        <f t="shared" si="1"/>
        <v>0.10487144790257104</v>
      </c>
      <c r="J15" s="1">
        <f t="shared" si="1"/>
        <v>0.12341197822141561</v>
      </c>
      <c r="K15" s="1">
        <f t="shared" si="1"/>
        <v>0.11627906976744186</v>
      </c>
      <c r="L15" s="1">
        <f t="shared" si="1"/>
        <v>0.11339092872570194</v>
      </c>
      <c r="M15" s="1">
        <f t="shared" si="1"/>
        <v>0.11526794742163801</v>
      </c>
      <c r="N15" s="1">
        <f t="shared" si="1"/>
        <v>0.12440645773979107</v>
      </c>
      <c r="O15" s="1">
        <f t="shared" si="1"/>
        <v>0.11747137879542061</v>
      </c>
      <c r="P15" s="1">
        <f t="shared" si="1"/>
        <v>0.12781531531531531</v>
      </c>
      <c r="Q15" s="1">
        <f t="shared" si="1"/>
        <v>0.10728218465539661</v>
      </c>
      <c r="R15" s="1">
        <f>R4/(SUM(R3:R11))</f>
        <v>0.12718964204112718</v>
      </c>
    </row>
    <row r="16" spans="1:18" x14ac:dyDescent="0.25">
      <c r="A16" t="s">
        <v>2</v>
      </c>
      <c r="B16" s="1">
        <f>B5/(SUM(B3:B11))</f>
        <v>5.8041958041958039E-2</v>
      </c>
      <c r="C16" s="1">
        <f t="shared" ref="C16:R16" si="2">C5/(SUM(C3:C11))</f>
        <v>5.6974459724950882E-2</v>
      </c>
      <c r="D16" s="1">
        <f t="shared" si="2"/>
        <v>3.3175355450236969E-2</v>
      </c>
      <c r="E16" s="1">
        <f t="shared" si="2"/>
        <v>4.9780380673499269E-2</v>
      </c>
      <c r="F16" s="1">
        <f t="shared" si="2"/>
        <v>5.6221889055472263E-2</v>
      </c>
      <c r="G16" s="1">
        <f t="shared" si="2"/>
        <v>4.4459644322845417E-2</v>
      </c>
      <c r="H16" s="1">
        <f t="shared" si="2"/>
        <v>4.3564356435643561E-2</v>
      </c>
      <c r="I16" s="1">
        <f t="shared" si="2"/>
        <v>4.1271989174560215E-2</v>
      </c>
      <c r="J16" s="1">
        <f t="shared" si="2"/>
        <v>3.5087719298245612E-2</v>
      </c>
      <c r="K16" s="1">
        <f t="shared" si="2"/>
        <v>3.182374541003672E-2</v>
      </c>
      <c r="L16" s="1">
        <f t="shared" si="2"/>
        <v>4.4276457883369327E-2</v>
      </c>
      <c r="M16" s="1">
        <f t="shared" si="2"/>
        <v>4.7522750252780584E-2</v>
      </c>
      <c r="N16" s="1">
        <f t="shared" si="2"/>
        <v>3.6087369420702751E-2</v>
      </c>
      <c r="O16" s="1">
        <f t="shared" si="2"/>
        <v>3.285216525634644E-2</v>
      </c>
      <c r="P16" s="1">
        <f t="shared" si="2"/>
        <v>1.5765765765765764E-2</v>
      </c>
      <c r="Q16" s="1">
        <f t="shared" si="2"/>
        <v>2.5357607282184655E-2</v>
      </c>
      <c r="R16" s="1">
        <f t="shared" si="2"/>
        <v>2.8179741051028179E-2</v>
      </c>
    </row>
    <row r="17" spans="1:18" x14ac:dyDescent="0.25">
      <c r="A17" t="s">
        <v>17</v>
      </c>
      <c r="B17" s="1">
        <f>B6/(SUM(B3:B11))</f>
        <v>6.6433566433566432E-2</v>
      </c>
      <c r="C17" s="1">
        <f t="shared" ref="C17:R17" si="3">C6/(SUM(C3:C11))</f>
        <v>4.4531761624099539E-2</v>
      </c>
      <c r="D17" s="1">
        <f t="shared" si="3"/>
        <v>6.6350710900473939E-2</v>
      </c>
      <c r="E17" s="1">
        <f t="shared" si="3"/>
        <v>5.3440702781844804E-2</v>
      </c>
      <c r="F17" s="1">
        <f t="shared" si="3"/>
        <v>5.3973013493253376E-2</v>
      </c>
      <c r="G17" s="1">
        <f t="shared" si="3"/>
        <v>6.0875512995896032E-2</v>
      </c>
      <c r="H17" s="1">
        <f t="shared" si="3"/>
        <v>5.3465346534653464E-2</v>
      </c>
      <c r="I17" s="1">
        <f t="shared" si="3"/>
        <v>5.6833558863328824E-2</v>
      </c>
      <c r="J17" s="1">
        <f t="shared" si="3"/>
        <v>4.8396854204476709E-2</v>
      </c>
      <c r="K17" s="1">
        <f t="shared" si="3"/>
        <v>4.9571603427172581E-2</v>
      </c>
      <c r="L17" s="1">
        <f t="shared" si="3"/>
        <v>5.2915766738660906E-2</v>
      </c>
      <c r="M17" s="1">
        <f t="shared" si="3"/>
        <v>4.7017189079878667E-2</v>
      </c>
      <c r="N17" s="1">
        <f t="shared" si="3"/>
        <v>5.4605887939221276E-2</v>
      </c>
      <c r="O17" s="1">
        <f t="shared" si="3"/>
        <v>6.0726729716276753E-2</v>
      </c>
      <c r="P17" s="1">
        <f t="shared" si="3"/>
        <v>5.9684684684684686E-2</v>
      </c>
      <c r="Q17" s="1">
        <f t="shared" si="3"/>
        <v>5.6566970091027305E-2</v>
      </c>
      <c r="R17" s="1">
        <f t="shared" si="3"/>
        <v>6.5498857578065506E-2</v>
      </c>
    </row>
    <row r="18" spans="1:18" x14ac:dyDescent="0.25">
      <c r="A18" t="s">
        <v>18</v>
      </c>
      <c r="B18" s="1">
        <f>B7/(SUM(B3:B11))</f>
        <v>0.20909090909090908</v>
      </c>
      <c r="C18" s="1">
        <f t="shared" ref="C18:R18" si="4">C7/(SUM(C3:C11))</f>
        <v>0.18467583497053044</v>
      </c>
      <c r="D18" s="1">
        <f t="shared" si="4"/>
        <v>0.17670954637779282</v>
      </c>
      <c r="E18" s="1">
        <f t="shared" si="4"/>
        <v>0.18081991215226939</v>
      </c>
      <c r="F18" s="1">
        <f t="shared" si="4"/>
        <v>0.16566716641679161</v>
      </c>
      <c r="G18" s="1">
        <f t="shared" si="4"/>
        <v>0.16210670314637482</v>
      </c>
      <c r="H18" s="1">
        <f t="shared" si="4"/>
        <v>0.16105610561056105</v>
      </c>
      <c r="I18" s="1">
        <f t="shared" si="4"/>
        <v>0.16035182679296348</v>
      </c>
      <c r="J18" s="1">
        <f t="shared" si="4"/>
        <v>0.16878402903811252</v>
      </c>
      <c r="K18" s="1">
        <f t="shared" si="4"/>
        <v>0.12484700122399021</v>
      </c>
      <c r="L18" s="1">
        <f t="shared" si="4"/>
        <v>0.14308855291576675</v>
      </c>
      <c r="M18" s="1">
        <f t="shared" si="4"/>
        <v>0.14812942366026288</v>
      </c>
      <c r="N18" s="1">
        <f t="shared" si="4"/>
        <v>0.14814814814814814</v>
      </c>
      <c r="O18" s="1">
        <f t="shared" si="4"/>
        <v>0.16177202588352413</v>
      </c>
      <c r="P18" s="1">
        <f t="shared" si="4"/>
        <v>0.18412162162162163</v>
      </c>
      <c r="Q18" s="1">
        <f t="shared" si="4"/>
        <v>0.17685305591677503</v>
      </c>
      <c r="R18" s="1">
        <f t="shared" si="4"/>
        <v>0.19192688499619193</v>
      </c>
    </row>
    <row r="19" spans="1:18" x14ac:dyDescent="0.25">
      <c r="A19" t="s">
        <v>19</v>
      </c>
      <c r="B19" s="1">
        <f>B8/(SUM(B3:B11))</f>
        <v>0.10209790209790209</v>
      </c>
      <c r="C19" s="1">
        <f t="shared" ref="C19:R19" si="5">C8/(SUM(C3:C11))</f>
        <v>0.13686967910936476</v>
      </c>
      <c r="D19" s="1">
        <f t="shared" si="5"/>
        <v>0.13134732566012186</v>
      </c>
      <c r="E19" s="1">
        <f t="shared" si="5"/>
        <v>0.15373352855051245</v>
      </c>
      <c r="F19" s="1">
        <f t="shared" si="5"/>
        <v>0.13718140929535233</v>
      </c>
      <c r="G19" s="1">
        <f t="shared" si="5"/>
        <v>0.15253077975376197</v>
      </c>
      <c r="H19" s="1">
        <f t="shared" si="5"/>
        <v>0.11551155115511551</v>
      </c>
      <c r="I19" s="1">
        <f t="shared" si="5"/>
        <v>0.12652232746955344</v>
      </c>
      <c r="J19" s="1">
        <f t="shared" si="5"/>
        <v>0.16394434361766486</v>
      </c>
      <c r="K19" s="1">
        <f t="shared" si="5"/>
        <v>0.14565483476132191</v>
      </c>
      <c r="L19" s="1">
        <f t="shared" si="5"/>
        <v>0.17494600431965443</v>
      </c>
      <c r="M19" s="1">
        <f t="shared" si="5"/>
        <v>0.16784630940343781</v>
      </c>
      <c r="N19" s="1">
        <f t="shared" si="5"/>
        <v>0.13627730294396961</v>
      </c>
      <c r="O19" s="1">
        <f t="shared" si="5"/>
        <v>0.12493777999004479</v>
      </c>
      <c r="P19" s="1">
        <f t="shared" si="5"/>
        <v>0.11542792792792793</v>
      </c>
      <c r="Q19" s="1">
        <f t="shared" si="5"/>
        <v>0.12613784135240572</v>
      </c>
      <c r="R19" s="1">
        <f t="shared" si="5"/>
        <v>0.11805026656511805</v>
      </c>
    </row>
    <row r="20" spans="1:18" x14ac:dyDescent="0.25">
      <c r="A20" t="s">
        <v>20</v>
      </c>
      <c r="B20" s="1">
        <f>B9/(SUM(B3:B11))</f>
        <v>9.2307692307692313E-2</v>
      </c>
      <c r="C20" s="1">
        <f t="shared" ref="C20:R20" si="6">C9/(SUM(C3:C11))</f>
        <v>9.9541584806810746E-2</v>
      </c>
      <c r="D20" s="1">
        <f t="shared" si="6"/>
        <v>0.11983750846310089</v>
      </c>
      <c r="E20" s="1">
        <f t="shared" si="6"/>
        <v>0.1061493411420205</v>
      </c>
      <c r="F20" s="1">
        <f t="shared" si="6"/>
        <v>0.13343328335832083</v>
      </c>
      <c r="G20" s="1">
        <f t="shared" si="6"/>
        <v>0.13064295485636115</v>
      </c>
      <c r="H20" s="1">
        <f t="shared" si="6"/>
        <v>0.14323432343234324</v>
      </c>
      <c r="I20" s="1">
        <f t="shared" si="6"/>
        <v>0.12043301759133965</v>
      </c>
      <c r="J20" s="1">
        <f t="shared" si="6"/>
        <v>0.12280701754385964</v>
      </c>
      <c r="K20" s="1">
        <f t="shared" si="6"/>
        <v>0.13892288861689106</v>
      </c>
      <c r="L20" s="1">
        <f t="shared" si="6"/>
        <v>0.15172786177105832</v>
      </c>
      <c r="M20" s="1">
        <f t="shared" si="6"/>
        <v>0.14610717896865522</v>
      </c>
      <c r="N20" s="1">
        <f t="shared" si="6"/>
        <v>0.17616334283000951</v>
      </c>
      <c r="O20" s="1">
        <f t="shared" si="6"/>
        <v>0.17222498755599802</v>
      </c>
      <c r="P20" s="1">
        <f t="shared" si="6"/>
        <v>0.1554054054054054</v>
      </c>
      <c r="Q20" s="1">
        <f t="shared" si="6"/>
        <v>0.17880364109232769</v>
      </c>
      <c r="R20" s="1">
        <f t="shared" si="6"/>
        <v>0.1744097486671744</v>
      </c>
    </row>
    <row r="21" spans="1:18" x14ac:dyDescent="0.25">
      <c r="A21" t="s">
        <v>21</v>
      </c>
      <c r="B21" s="1">
        <f>B10/(SUM(B3:B11))</f>
        <v>0.13216783216783218</v>
      </c>
      <c r="C21" s="1">
        <f t="shared" ref="C21:R21" si="7">C10/(SUM(C3:C11))</f>
        <v>0.12246234446627374</v>
      </c>
      <c r="D21" s="1">
        <f t="shared" si="7"/>
        <v>0.12931618144888288</v>
      </c>
      <c r="E21" s="1">
        <f t="shared" si="7"/>
        <v>0.12518301610541727</v>
      </c>
      <c r="F21" s="1">
        <f t="shared" si="7"/>
        <v>0.12893553223388307</v>
      </c>
      <c r="G21" s="1">
        <f t="shared" si="7"/>
        <v>0.1436388508891929</v>
      </c>
      <c r="H21" s="1">
        <f t="shared" si="7"/>
        <v>0.12409240924092409</v>
      </c>
      <c r="I21" s="1">
        <f t="shared" si="7"/>
        <v>0.15223274695534506</v>
      </c>
      <c r="J21" s="1">
        <f t="shared" si="7"/>
        <v>0.15063520871143377</v>
      </c>
      <c r="K21" s="1">
        <f t="shared" si="7"/>
        <v>0.16401468788249693</v>
      </c>
      <c r="L21" s="1">
        <f t="shared" si="7"/>
        <v>0.13012958963282936</v>
      </c>
      <c r="M21" s="1">
        <f t="shared" si="7"/>
        <v>0.13599595551061677</v>
      </c>
      <c r="N21" s="1">
        <f t="shared" si="7"/>
        <v>0.13437796771130103</v>
      </c>
      <c r="O21" s="1">
        <f t="shared" si="7"/>
        <v>0.13091090094574415</v>
      </c>
      <c r="P21" s="1">
        <f t="shared" si="7"/>
        <v>0.12950450450450451</v>
      </c>
      <c r="Q21" s="1">
        <f t="shared" si="7"/>
        <v>0.14369310793237972</v>
      </c>
      <c r="R21" s="1">
        <f t="shared" si="7"/>
        <v>0.12718964204112718</v>
      </c>
    </row>
    <row r="22" spans="1:18" x14ac:dyDescent="0.25">
      <c r="A22" t="s">
        <v>22</v>
      </c>
      <c r="B22" s="1">
        <f>B11/(SUM(B3:B11))</f>
        <v>0.14895104895104896</v>
      </c>
      <c r="C22" s="1">
        <f t="shared" ref="C22:R22" si="8">C11/(SUM(C3:C11))</f>
        <v>0.17354289456450556</v>
      </c>
      <c r="D22" s="1">
        <f t="shared" si="8"/>
        <v>0.14421123899796887</v>
      </c>
      <c r="E22" s="1">
        <f t="shared" si="8"/>
        <v>0.16910688140556368</v>
      </c>
      <c r="F22" s="1">
        <f t="shared" si="8"/>
        <v>0.14542728635682159</v>
      </c>
      <c r="G22" s="1">
        <f t="shared" si="8"/>
        <v>0.14705882352941177</v>
      </c>
      <c r="H22" s="1">
        <f t="shared" si="8"/>
        <v>0.15313531353135312</v>
      </c>
      <c r="I22" s="1">
        <f t="shared" si="8"/>
        <v>0.16779431664411368</v>
      </c>
      <c r="J22" s="1">
        <f t="shared" si="8"/>
        <v>0.12583182093163944</v>
      </c>
      <c r="K22" s="1">
        <f t="shared" si="8"/>
        <v>0.15483476132190943</v>
      </c>
      <c r="L22" s="1">
        <f t="shared" si="8"/>
        <v>0.13174946004319654</v>
      </c>
      <c r="M22" s="1">
        <f t="shared" si="8"/>
        <v>0.13195146612740141</v>
      </c>
      <c r="N22" s="1">
        <f t="shared" si="8"/>
        <v>0.1291547958214625</v>
      </c>
      <c r="O22" s="1">
        <f t="shared" si="8"/>
        <v>0.13091090094574415</v>
      </c>
      <c r="P22" s="1">
        <f t="shared" si="8"/>
        <v>0.12612612612612611</v>
      </c>
      <c r="Q22" s="1">
        <f t="shared" si="8"/>
        <v>0.1222366710013004</v>
      </c>
      <c r="R22" s="1">
        <f t="shared" si="8"/>
        <v>9.8248286367098245E-2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activeCell="G24" sqref="G24"/>
    </sheetView>
  </sheetViews>
  <sheetFormatPr defaultRowHeight="15" x14ac:dyDescent="0.25"/>
  <cols>
    <col min="1" max="16384" width="9.140625" style="7"/>
  </cols>
  <sheetData>
    <row r="1" spans="1:18" x14ac:dyDescent="0.25">
      <c r="B1" s="7">
        <v>2002</v>
      </c>
      <c r="C1" s="7">
        <v>2003</v>
      </c>
      <c r="D1" s="7">
        <v>2004</v>
      </c>
      <c r="E1" s="7">
        <v>2005</v>
      </c>
      <c r="F1" s="7">
        <v>2006</v>
      </c>
      <c r="G1" s="7">
        <v>2007</v>
      </c>
      <c r="H1" s="7">
        <v>2008</v>
      </c>
      <c r="I1" s="7">
        <v>2009</v>
      </c>
      <c r="J1" s="7">
        <v>2010</v>
      </c>
      <c r="K1" s="7">
        <v>2011</v>
      </c>
      <c r="L1" s="7">
        <v>2012</v>
      </c>
      <c r="M1" s="7">
        <v>2013</v>
      </c>
      <c r="N1" s="7">
        <v>2014</v>
      </c>
      <c r="O1" s="7">
        <v>2015</v>
      </c>
      <c r="P1" s="7">
        <v>2016</v>
      </c>
      <c r="Q1" s="7">
        <v>2017</v>
      </c>
      <c r="R1" s="7">
        <v>2018</v>
      </c>
    </row>
    <row r="2" spans="1:18" x14ac:dyDescent="0.25">
      <c r="A2" s="8" t="s">
        <v>29</v>
      </c>
    </row>
    <row r="3" spans="1:18" x14ac:dyDescent="0.25">
      <c r="A3" s="7" t="s">
        <v>30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x14ac:dyDescent="0.25">
      <c r="A4" s="7" t="s">
        <v>35</v>
      </c>
      <c r="B4" s="5" t="s">
        <v>3</v>
      </c>
      <c r="C4" s="5" t="s">
        <v>3</v>
      </c>
      <c r="D4" s="10">
        <v>68</v>
      </c>
      <c r="E4" s="10">
        <v>51</v>
      </c>
      <c r="F4" s="7">
        <v>56</v>
      </c>
      <c r="G4" s="7">
        <v>52</v>
      </c>
      <c r="H4" s="7">
        <v>69</v>
      </c>
      <c r="I4" s="7">
        <v>33</v>
      </c>
      <c r="J4" s="7">
        <v>70</v>
      </c>
      <c r="K4" s="7">
        <v>85</v>
      </c>
      <c r="L4" s="7">
        <v>93</v>
      </c>
      <c r="M4" s="7">
        <v>92</v>
      </c>
      <c r="N4" s="7">
        <v>89</v>
      </c>
      <c r="O4" s="7">
        <v>100</v>
      </c>
      <c r="P4" s="7">
        <v>91</v>
      </c>
      <c r="Q4" s="7">
        <v>84</v>
      </c>
      <c r="R4" s="7">
        <v>58</v>
      </c>
    </row>
    <row r="5" spans="1:18" x14ac:dyDescent="0.25">
      <c r="A5" s="7" t="s">
        <v>36</v>
      </c>
      <c r="B5" s="5" t="s">
        <v>3</v>
      </c>
      <c r="C5" s="5" t="s">
        <v>3</v>
      </c>
      <c r="D5" s="10">
        <v>405</v>
      </c>
      <c r="E5" s="10">
        <v>386</v>
      </c>
      <c r="F5" s="7">
        <v>370</v>
      </c>
      <c r="G5" s="7">
        <v>452</v>
      </c>
      <c r="H5" s="7">
        <v>501</v>
      </c>
      <c r="I5" s="7">
        <v>248</v>
      </c>
      <c r="J5" s="7">
        <v>535</v>
      </c>
      <c r="K5" s="7">
        <v>581</v>
      </c>
      <c r="L5" s="7">
        <v>656</v>
      </c>
      <c r="M5" s="7">
        <v>640</v>
      </c>
      <c r="N5" s="7">
        <v>689</v>
      </c>
      <c r="O5" s="7">
        <v>625</v>
      </c>
      <c r="P5" s="7">
        <v>604</v>
      </c>
      <c r="Q5" s="7">
        <v>527</v>
      </c>
      <c r="R5" s="7">
        <v>460</v>
      </c>
    </row>
    <row r="6" spans="1:18" x14ac:dyDescent="0.25">
      <c r="A6" s="7" t="s">
        <v>37</v>
      </c>
      <c r="B6" s="5" t="s">
        <v>3</v>
      </c>
      <c r="C6" s="5" t="s">
        <v>3</v>
      </c>
      <c r="D6" s="10">
        <v>1318</v>
      </c>
      <c r="E6" s="10">
        <v>1304</v>
      </c>
      <c r="F6" s="7">
        <v>1192</v>
      </c>
      <c r="G6" s="7">
        <v>1402</v>
      </c>
      <c r="H6" s="7">
        <v>1472</v>
      </c>
      <c r="I6" s="7">
        <v>1263</v>
      </c>
      <c r="J6" s="7">
        <v>1547</v>
      </c>
      <c r="K6" s="7">
        <v>1582</v>
      </c>
      <c r="L6" s="7">
        <v>1791</v>
      </c>
      <c r="M6" s="7">
        <v>1896</v>
      </c>
      <c r="N6" s="7">
        <v>2020</v>
      </c>
      <c r="O6" s="7">
        <v>1960</v>
      </c>
      <c r="P6" s="7">
        <v>1551</v>
      </c>
      <c r="Q6" s="7">
        <v>1400</v>
      </c>
      <c r="R6" s="7">
        <v>1284</v>
      </c>
    </row>
    <row r="7" spans="1:18" x14ac:dyDescent="0.25">
      <c r="A7" s="7" t="s">
        <v>33</v>
      </c>
      <c r="B7" s="5" t="s">
        <v>3</v>
      </c>
      <c r="C7" s="5" t="s">
        <v>3</v>
      </c>
      <c r="D7" s="10">
        <v>136</v>
      </c>
      <c r="E7" s="10">
        <v>28</v>
      </c>
      <c r="F7" s="7">
        <v>115</v>
      </c>
      <c r="G7" s="7">
        <v>19</v>
      </c>
      <c r="H7" s="7">
        <v>15</v>
      </c>
      <c r="I7" s="7">
        <v>17</v>
      </c>
      <c r="J7" s="7">
        <v>14</v>
      </c>
      <c r="K7" s="7">
        <v>19</v>
      </c>
      <c r="L7" s="7">
        <v>12</v>
      </c>
      <c r="M7" s="7">
        <v>20</v>
      </c>
      <c r="N7" s="7">
        <v>22</v>
      </c>
      <c r="O7" s="7">
        <v>19</v>
      </c>
      <c r="P7" s="7">
        <v>201</v>
      </c>
      <c r="Q7" s="7">
        <v>130</v>
      </c>
      <c r="R7" s="7">
        <v>18</v>
      </c>
    </row>
    <row r="8" spans="1:18" x14ac:dyDescent="0.25">
      <c r="B8"/>
      <c r="C8"/>
      <c r="D8" s="10"/>
      <c r="E8" s="10"/>
    </row>
    <row r="9" spans="1:18" x14ac:dyDescent="0.25">
      <c r="A9" s="7" t="s"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25">
      <c r="A10" s="7" t="s">
        <v>35</v>
      </c>
      <c r="B10" s="5" t="s">
        <v>3</v>
      </c>
      <c r="C10" s="5" t="s">
        <v>3</v>
      </c>
      <c r="D10" s="10">
        <v>77</v>
      </c>
      <c r="E10" s="10">
        <v>66</v>
      </c>
      <c r="F10" s="12">
        <v>79</v>
      </c>
      <c r="G10" s="12">
        <v>87</v>
      </c>
      <c r="H10" s="12">
        <v>100</v>
      </c>
      <c r="I10" s="12">
        <v>93</v>
      </c>
      <c r="J10" s="12">
        <v>110</v>
      </c>
      <c r="K10" s="12">
        <v>110</v>
      </c>
      <c r="L10" s="12">
        <v>159</v>
      </c>
      <c r="M10" s="12">
        <v>169</v>
      </c>
      <c r="N10" s="12">
        <v>135</v>
      </c>
      <c r="O10" s="12">
        <v>110</v>
      </c>
      <c r="P10" s="12">
        <v>99</v>
      </c>
      <c r="Q10" s="12">
        <v>77</v>
      </c>
      <c r="R10" s="12">
        <v>77</v>
      </c>
    </row>
    <row r="11" spans="1:18" x14ac:dyDescent="0.25">
      <c r="A11" s="7" t="s">
        <v>36</v>
      </c>
      <c r="B11" s="5" t="s">
        <v>3</v>
      </c>
      <c r="C11" s="5" t="s">
        <v>3</v>
      </c>
      <c r="D11" s="10">
        <v>400</v>
      </c>
      <c r="E11" s="10">
        <v>420</v>
      </c>
      <c r="F11" s="12">
        <v>380</v>
      </c>
      <c r="G11" s="12">
        <v>439</v>
      </c>
      <c r="H11" s="12">
        <v>511</v>
      </c>
      <c r="I11" s="12">
        <v>478</v>
      </c>
      <c r="J11" s="12">
        <v>509</v>
      </c>
      <c r="K11" s="12">
        <v>563</v>
      </c>
      <c r="L11" s="12">
        <v>642</v>
      </c>
      <c r="M11" s="12">
        <v>730</v>
      </c>
      <c r="N11" s="12">
        <v>678</v>
      </c>
      <c r="O11" s="12">
        <v>558</v>
      </c>
      <c r="P11" s="12">
        <v>507</v>
      </c>
      <c r="Q11" s="12">
        <v>402</v>
      </c>
      <c r="R11" s="12">
        <v>371</v>
      </c>
    </row>
    <row r="12" spans="1:18" x14ac:dyDescent="0.25">
      <c r="A12" s="7" t="s">
        <v>37</v>
      </c>
      <c r="B12" s="5" t="s">
        <v>3</v>
      </c>
      <c r="C12" s="5" t="s">
        <v>3</v>
      </c>
      <c r="D12" s="10">
        <v>1286</v>
      </c>
      <c r="E12" s="10">
        <v>1265</v>
      </c>
      <c r="F12" s="12">
        <v>1168</v>
      </c>
      <c r="G12" s="12">
        <v>1369</v>
      </c>
      <c r="H12" s="12">
        <v>1443</v>
      </c>
      <c r="I12" s="12">
        <v>1401</v>
      </c>
      <c r="J12" s="12">
        <v>1559</v>
      </c>
      <c r="K12" s="12">
        <v>1536</v>
      </c>
      <c r="L12" s="12">
        <v>1779</v>
      </c>
      <c r="M12" s="12">
        <v>1905</v>
      </c>
      <c r="N12" s="12">
        <v>2011</v>
      </c>
      <c r="O12" s="12">
        <v>1827</v>
      </c>
      <c r="P12" s="12">
        <v>1426</v>
      </c>
      <c r="Q12" s="12">
        <v>1269</v>
      </c>
      <c r="R12" s="12">
        <v>1147</v>
      </c>
    </row>
    <row r="13" spans="1:18" x14ac:dyDescent="0.25">
      <c r="A13" s="7" t="s">
        <v>33</v>
      </c>
      <c r="B13" s="5" t="s">
        <v>3</v>
      </c>
      <c r="C13" s="5" t="s">
        <v>3</v>
      </c>
      <c r="D13" s="10">
        <v>136</v>
      </c>
      <c r="E13" s="10">
        <v>31</v>
      </c>
      <c r="F13" s="12">
        <v>115</v>
      </c>
      <c r="G13" s="12">
        <v>19</v>
      </c>
      <c r="H13" s="12">
        <v>15</v>
      </c>
      <c r="I13" s="12">
        <v>17</v>
      </c>
      <c r="J13" s="12">
        <v>30</v>
      </c>
      <c r="K13" s="12">
        <v>40</v>
      </c>
      <c r="L13" s="12">
        <v>13</v>
      </c>
      <c r="M13" s="12">
        <v>22</v>
      </c>
      <c r="N13" s="12">
        <v>24</v>
      </c>
      <c r="O13" s="12">
        <v>121</v>
      </c>
      <c r="P13" s="12">
        <v>312</v>
      </c>
      <c r="Q13" s="12">
        <v>245</v>
      </c>
      <c r="R13" s="12">
        <v>132</v>
      </c>
    </row>
    <row r="14" spans="1:18" x14ac:dyDescent="0.25"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x14ac:dyDescent="0.25">
      <c r="A15" s="7" t="s">
        <v>1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x14ac:dyDescent="0.25">
      <c r="A16" s="7" t="s">
        <v>35</v>
      </c>
      <c r="B16" s="5" t="s">
        <v>3</v>
      </c>
      <c r="C16" s="5" t="s">
        <v>3</v>
      </c>
      <c r="D16" s="10">
        <v>105</v>
      </c>
      <c r="E16" s="10">
        <v>85</v>
      </c>
      <c r="F16" s="12">
        <v>109</v>
      </c>
      <c r="G16" s="12">
        <v>102</v>
      </c>
      <c r="H16" s="12">
        <v>142</v>
      </c>
      <c r="I16" s="12">
        <v>122</v>
      </c>
      <c r="J16" s="12">
        <v>170</v>
      </c>
      <c r="K16" s="12">
        <v>189</v>
      </c>
      <c r="L16" s="12">
        <v>231</v>
      </c>
      <c r="M16" s="12">
        <v>291</v>
      </c>
      <c r="N16" s="12">
        <v>318</v>
      </c>
      <c r="O16" s="12">
        <v>267</v>
      </c>
      <c r="P16" s="12">
        <v>229</v>
      </c>
      <c r="Q16" s="12">
        <v>208</v>
      </c>
      <c r="R16" s="12">
        <v>162</v>
      </c>
    </row>
    <row r="17" spans="1:18" x14ac:dyDescent="0.25">
      <c r="A17" s="7" t="s">
        <v>36</v>
      </c>
      <c r="B17" s="5" t="s">
        <v>3</v>
      </c>
      <c r="C17" s="5" t="s">
        <v>3</v>
      </c>
      <c r="D17" s="10">
        <v>422</v>
      </c>
      <c r="E17" s="10">
        <v>395</v>
      </c>
      <c r="F17" s="12">
        <v>403</v>
      </c>
      <c r="G17" s="12">
        <v>436</v>
      </c>
      <c r="H17" s="12">
        <v>542</v>
      </c>
      <c r="I17" s="12">
        <v>548</v>
      </c>
      <c r="J17" s="12">
        <v>643</v>
      </c>
      <c r="K17" s="12">
        <v>666</v>
      </c>
      <c r="L17" s="12">
        <v>828</v>
      </c>
      <c r="M17" s="12">
        <v>947</v>
      </c>
      <c r="N17" s="12">
        <v>1010</v>
      </c>
      <c r="O17" s="12">
        <v>975</v>
      </c>
      <c r="P17" s="12">
        <v>726</v>
      </c>
      <c r="Q17" s="12">
        <v>645</v>
      </c>
      <c r="R17" s="12">
        <v>536</v>
      </c>
    </row>
    <row r="18" spans="1:18" x14ac:dyDescent="0.25">
      <c r="A18" s="7" t="s">
        <v>37</v>
      </c>
      <c r="B18" s="5" t="s">
        <v>3</v>
      </c>
      <c r="C18" s="5" t="s">
        <v>3</v>
      </c>
      <c r="D18" s="10">
        <v>1290</v>
      </c>
      <c r="E18" s="10">
        <v>1272</v>
      </c>
      <c r="F18" s="12">
        <v>1176</v>
      </c>
      <c r="G18" s="12">
        <v>1372</v>
      </c>
      <c r="H18" s="12">
        <v>1435</v>
      </c>
      <c r="I18" s="12">
        <v>1344</v>
      </c>
      <c r="J18" s="12">
        <v>1509</v>
      </c>
      <c r="K18" s="12">
        <v>1490</v>
      </c>
      <c r="L18" s="12">
        <v>1710</v>
      </c>
      <c r="M18" s="12">
        <v>1918</v>
      </c>
      <c r="N18" s="12">
        <v>2057</v>
      </c>
      <c r="O18" s="12">
        <v>1983</v>
      </c>
      <c r="P18" s="12">
        <v>1465</v>
      </c>
      <c r="Q18" s="12">
        <v>1298</v>
      </c>
      <c r="R18" s="12">
        <v>1190</v>
      </c>
    </row>
    <row r="19" spans="1:18" x14ac:dyDescent="0.25">
      <c r="A19" s="7" t="s">
        <v>33</v>
      </c>
      <c r="B19" s="5" t="s">
        <v>3</v>
      </c>
      <c r="C19" s="5" t="s">
        <v>3</v>
      </c>
      <c r="D19" s="10">
        <v>138</v>
      </c>
      <c r="E19" s="10">
        <v>31</v>
      </c>
      <c r="F19" s="12">
        <v>115</v>
      </c>
      <c r="G19" s="12">
        <v>31</v>
      </c>
      <c r="H19" s="12">
        <v>36</v>
      </c>
      <c r="I19" s="12">
        <v>95</v>
      </c>
      <c r="J19" s="12">
        <v>112</v>
      </c>
      <c r="K19" s="12">
        <v>107</v>
      </c>
      <c r="L19" s="12">
        <v>119</v>
      </c>
      <c r="M19" s="12">
        <v>35</v>
      </c>
      <c r="N19" s="12">
        <v>24</v>
      </c>
      <c r="O19" s="12">
        <v>21</v>
      </c>
      <c r="P19" s="12">
        <v>301</v>
      </c>
      <c r="Q19" s="12">
        <v>231</v>
      </c>
      <c r="R19" s="12">
        <v>115</v>
      </c>
    </row>
    <row r="20" spans="1:18" x14ac:dyDescent="0.25">
      <c r="B20" s="10"/>
      <c r="C20" s="10"/>
      <c r="D20" s="10"/>
      <c r="E20" s="10"/>
    </row>
    <row r="21" spans="1:18" x14ac:dyDescent="0.25">
      <c r="A21" s="7" t="s">
        <v>32</v>
      </c>
      <c r="B21" s="5" t="s">
        <v>34</v>
      </c>
      <c r="C21" s="5" t="s">
        <v>34</v>
      </c>
      <c r="D21" s="10">
        <v>1477</v>
      </c>
      <c r="E21" s="10">
        <v>1366</v>
      </c>
      <c r="F21" s="3">
        <v>1334</v>
      </c>
      <c r="G21" s="3">
        <v>1462</v>
      </c>
      <c r="H21" s="3">
        <v>1515</v>
      </c>
      <c r="I21" s="3">
        <v>1478</v>
      </c>
      <c r="J21" s="3">
        <v>1653</v>
      </c>
      <c r="K21" s="3">
        <v>1634</v>
      </c>
      <c r="L21" s="3">
        <v>1852</v>
      </c>
      <c r="M21" s="3">
        <v>1978</v>
      </c>
      <c r="N21" s="3">
        <v>2106</v>
      </c>
      <c r="O21" s="3">
        <v>2009</v>
      </c>
      <c r="P21" s="3">
        <v>1776</v>
      </c>
      <c r="Q21" s="3">
        <v>1538</v>
      </c>
      <c r="R21" s="3">
        <v>1313</v>
      </c>
    </row>
    <row r="23" spans="1:18" x14ac:dyDescent="0.25">
      <c r="A23" s="8" t="s">
        <v>31</v>
      </c>
    </row>
    <row r="24" spans="1:18" x14ac:dyDescent="0.25">
      <c r="A24" s="7" t="s">
        <v>30</v>
      </c>
    </row>
    <row r="25" spans="1:18" x14ac:dyDescent="0.25">
      <c r="A25" s="7" t="s">
        <v>35</v>
      </c>
      <c r="B25" s="5" t="s">
        <v>3</v>
      </c>
      <c r="C25" s="5" t="s">
        <v>3</v>
      </c>
      <c r="D25" s="11">
        <f>D4/(D21-D7)</f>
        <v>5.070842654735272E-2</v>
      </c>
      <c r="E25" s="11">
        <f>E4/(E21-E7)</f>
        <v>3.811659192825112E-2</v>
      </c>
      <c r="F25" s="11">
        <f>F4/(F21-F7)</f>
        <v>4.5939294503691552E-2</v>
      </c>
      <c r="G25" s="11">
        <f t="shared" ref="G25:R25" si="0">G4/(G21-G7)</f>
        <v>3.6036036036036036E-2</v>
      </c>
      <c r="H25" s="11">
        <f t="shared" si="0"/>
        <v>4.5999999999999999E-2</v>
      </c>
      <c r="I25" s="11">
        <f t="shared" si="0"/>
        <v>2.2587268993839837E-2</v>
      </c>
      <c r="J25" s="11">
        <f t="shared" si="0"/>
        <v>4.270896888346553E-2</v>
      </c>
      <c r="K25" s="11">
        <f t="shared" si="0"/>
        <v>5.2631578947368418E-2</v>
      </c>
      <c r="L25" s="11">
        <f t="shared" si="0"/>
        <v>5.0543478260869565E-2</v>
      </c>
      <c r="M25" s="11">
        <f t="shared" si="0"/>
        <v>4.6986721144024517E-2</v>
      </c>
      <c r="N25" s="11">
        <f t="shared" si="0"/>
        <v>4.2706333973128598E-2</v>
      </c>
      <c r="O25" s="11">
        <f t="shared" si="0"/>
        <v>5.0251256281407038E-2</v>
      </c>
      <c r="P25" s="11">
        <f t="shared" si="0"/>
        <v>5.7777777777777775E-2</v>
      </c>
      <c r="Q25" s="11">
        <f t="shared" si="0"/>
        <v>5.9659090909090912E-2</v>
      </c>
      <c r="R25" s="11">
        <f t="shared" si="0"/>
        <v>4.4787644787644784E-2</v>
      </c>
    </row>
    <row r="26" spans="1:18" x14ac:dyDescent="0.25">
      <c r="A26" s="7" t="s">
        <v>36</v>
      </c>
      <c r="B26" s="5" t="s">
        <v>3</v>
      </c>
      <c r="C26" s="5" t="s">
        <v>3</v>
      </c>
      <c r="D26" s="11">
        <f>D5/(D21-D7)</f>
        <v>0.30201342281879195</v>
      </c>
      <c r="E26" s="11">
        <f>E5/(E21-E7)</f>
        <v>0.28849028400597909</v>
      </c>
      <c r="F26" s="11">
        <f>F5/(F21-F7)</f>
        <v>0.30352748154224773</v>
      </c>
      <c r="G26" s="11">
        <f t="shared" ref="G26:R26" si="1">G5/(G21-G7)</f>
        <v>0.31323631323631324</v>
      </c>
      <c r="H26" s="11">
        <f t="shared" si="1"/>
        <v>0.33400000000000002</v>
      </c>
      <c r="I26" s="11">
        <f t="shared" si="1"/>
        <v>0.16974674880219029</v>
      </c>
      <c r="J26" s="11">
        <f t="shared" si="1"/>
        <v>0.32641854789505798</v>
      </c>
      <c r="K26" s="11">
        <f t="shared" si="1"/>
        <v>0.35975232198142415</v>
      </c>
      <c r="L26" s="11">
        <f t="shared" si="1"/>
        <v>0.35652173913043478</v>
      </c>
      <c r="M26" s="11">
        <f t="shared" si="1"/>
        <v>0.32686414708886619</v>
      </c>
      <c r="N26" s="11">
        <f t="shared" si="1"/>
        <v>0.33061420345489445</v>
      </c>
      <c r="O26" s="11">
        <f t="shared" si="1"/>
        <v>0.314070351758794</v>
      </c>
      <c r="P26" s="11">
        <f t="shared" si="1"/>
        <v>0.3834920634920635</v>
      </c>
      <c r="Q26" s="11">
        <f t="shared" si="1"/>
        <v>0.37428977272727271</v>
      </c>
      <c r="R26" s="11">
        <f t="shared" si="1"/>
        <v>0.35521235521235522</v>
      </c>
    </row>
    <row r="27" spans="1:18" x14ac:dyDescent="0.25">
      <c r="A27" s="7" t="s">
        <v>37</v>
      </c>
      <c r="B27" s="5" t="s">
        <v>3</v>
      </c>
      <c r="C27" s="5" t="s">
        <v>3</v>
      </c>
      <c r="D27" s="11">
        <f>D6/(D21-D7)</f>
        <v>0.98284862043251309</v>
      </c>
      <c r="E27" s="11">
        <f>E6/(E21-E7)</f>
        <v>0.97458893871449925</v>
      </c>
      <c r="F27" s="11">
        <f>F6/(F21-F7)</f>
        <v>0.977850697292863</v>
      </c>
      <c r="G27" s="11">
        <f t="shared" ref="G27:R27" si="2">G6/(G21-G7)</f>
        <v>0.9715869715869716</v>
      </c>
      <c r="H27" s="11">
        <f t="shared" si="2"/>
        <v>0.98133333333333328</v>
      </c>
      <c r="I27" s="11">
        <f t="shared" si="2"/>
        <v>0.86447638603696098</v>
      </c>
      <c r="J27" s="11">
        <f t="shared" si="2"/>
        <v>0.94386821232458817</v>
      </c>
      <c r="K27" s="11">
        <f t="shared" si="2"/>
        <v>0.97956656346749227</v>
      </c>
      <c r="L27" s="11">
        <f t="shared" si="2"/>
        <v>0.97336956521739126</v>
      </c>
      <c r="M27" s="11">
        <f t="shared" si="2"/>
        <v>0.96833503575076607</v>
      </c>
      <c r="N27" s="11">
        <f t="shared" si="2"/>
        <v>0.96928982725527835</v>
      </c>
      <c r="O27" s="11">
        <f t="shared" si="2"/>
        <v>0.98492462311557794</v>
      </c>
      <c r="P27" s="11">
        <f t="shared" si="2"/>
        <v>0.98476190476190473</v>
      </c>
      <c r="Q27" s="11">
        <f t="shared" si="2"/>
        <v>0.99431818181818177</v>
      </c>
      <c r="R27" s="11">
        <f t="shared" si="2"/>
        <v>0.99150579150579154</v>
      </c>
    </row>
    <row r="29" spans="1:18" x14ac:dyDescent="0.25">
      <c r="A29" s="7" t="s">
        <v>0</v>
      </c>
    </row>
    <row r="30" spans="1:18" x14ac:dyDescent="0.25">
      <c r="A30" s="7" t="s">
        <v>35</v>
      </c>
      <c r="B30" s="5" t="s">
        <v>3</v>
      </c>
      <c r="C30" s="5" t="s">
        <v>3</v>
      </c>
      <c r="D30" s="11">
        <f>D10/(D21-D13)</f>
        <v>5.7419835943325878E-2</v>
      </c>
      <c r="E30" s="11">
        <f>E10/(E21-E13)</f>
        <v>4.9438202247191011E-2</v>
      </c>
      <c r="F30" s="11">
        <f>F10/(F21-F13)</f>
        <v>6.4807219031993435E-2</v>
      </c>
      <c r="G30" s="11">
        <f t="shared" ref="G30:R30" si="3">G10/(G21-G13)</f>
        <v>6.0291060291060294E-2</v>
      </c>
      <c r="H30" s="11">
        <f t="shared" si="3"/>
        <v>6.6666666666666666E-2</v>
      </c>
      <c r="I30" s="11">
        <f t="shared" si="3"/>
        <v>6.3655030800821355E-2</v>
      </c>
      <c r="J30" s="11">
        <f t="shared" si="3"/>
        <v>6.7775723967960569E-2</v>
      </c>
      <c r="K30" s="11">
        <f t="shared" si="3"/>
        <v>6.9008782936010038E-2</v>
      </c>
      <c r="L30" s="11">
        <f t="shared" si="3"/>
        <v>8.6460032626427402E-2</v>
      </c>
      <c r="M30" s="11">
        <f t="shared" si="3"/>
        <v>8.6400817995910026E-2</v>
      </c>
      <c r="N30" s="11">
        <f t="shared" si="3"/>
        <v>6.4841498559077809E-2</v>
      </c>
      <c r="O30" s="11">
        <f t="shared" si="3"/>
        <v>5.8262711864406777E-2</v>
      </c>
      <c r="P30" s="11">
        <f t="shared" si="3"/>
        <v>6.7622950819672137E-2</v>
      </c>
      <c r="Q30" s="11">
        <f t="shared" si="3"/>
        <v>5.9551430781129157E-2</v>
      </c>
      <c r="R30" s="11">
        <f t="shared" si="3"/>
        <v>6.519898391193904E-2</v>
      </c>
    </row>
    <row r="31" spans="1:18" x14ac:dyDescent="0.25">
      <c r="A31" s="7" t="s">
        <v>36</v>
      </c>
      <c r="B31" s="5" t="s">
        <v>3</v>
      </c>
      <c r="C31" s="5" t="s">
        <v>3</v>
      </c>
      <c r="D31" s="11">
        <f>D11/(D21-D13)</f>
        <v>0.29828486204325133</v>
      </c>
      <c r="E31" s="11">
        <f>E11/(E21-E13)</f>
        <v>0.3146067415730337</v>
      </c>
      <c r="F31" s="11">
        <f>F11/(F21-F13)</f>
        <v>0.31173092698933552</v>
      </c>
      <c r="G31" s="11">
        <f t="shared" ref="G31:R31" si="4">G11/(G21-G13)</f>
        <v>0.30422730422730421</v>
      </c>
      <c r="H31" s="11">
        <f t="shared" si="4"/>
        <v>0.34066666666666667</v>
      </c>
      <c r="I31" s="11">
        <f t="shared" si="4"/>
        <v>0.32717316906228611</v>
      </c>
      <c r="J31" s="11">
        <f t="shared" si="4"/>
        <v>0.31361675908810843</v>
      </c>
      <c r="K31" s="11">
        <f t="shared" si="4"/>
        <v>0.35319949811794227</v>
      </c>
      <c r="L31" s="11">
        <f t="shared" si="4"/>
        <v>0.34910277324632955</v>
      </c>
      <c r="M31" s="11">
        <f t="shared" si="4"/>
        <v>0.37321063394683024</v>
      </c>
      <c r="N31" s="11">
        <f t="shared" si="4"/>
        <v>0.32564841498559077</v>
      </c>
      <c r="O31" s="11">
        <f t="shared" si="4"/>
        <v>0.29555084745762711</v>
      </c>
      <c r="P31" s="11">
        <f t="shared" si="4"/>
        <v>0.34631147540983609</v>
      </c>
      <c r="Q31" s="11">
        <f t="shared" si="4"/>
        <v>0.3109048723897912</v>
      </c>
      <c r="R31" s="11">
        <f t="shared" si="4"/>
        <v>0.3141405588484335</v>
      </c>
    </row>
    <row r="32" spans="1:18" x14ac:dyDescent="0.25">
      <c r="A32" s="7" t="s">
        <v>37</v>
      </c>
      <c r="B32" s="5" t="s">
        <v>3</v>
      </c>
      <c r="C32" s="5" t="s">
        <v>3</v>
      </c>
      <c r="D32" s="11">
        <f>D12/(D21-D13)</f>
        <v>0.95898583146905292</v>
      </c>
      <c r="E32" s="11">
        <f>E12/(E21-E13)</f>
        <v>0.94756554307116103</v>
      </c>
      <c r="F32" s="11">
        <f>F12/(F21-F13)</f>
        <v>0.95816242821985231</v>
      </c>
      <c r="G32" s="11">
        <f t="shared" ref="G32:R32" si="5">G12/(G21-G13)</f>
        <v>0.94871794871794868</v>
      </c>
      <c r="H32" s="11">
        <f t="shared" si="5"/>
        <v>0.96199999999999997</v>
      </c>
      <c r="I32" s="11">
        <f t="shared" si="5"/>
        <v>0.95893223819301843</v>
      </c>
      <c r="J32" s="11">
        <f t="shared" si="5"/>
        <v>0.96056685150955023</v>
      </c>
      <c r="K32" s="11">
        <f t="shared" si="5"/>
        <v>0.96361355081555833</v>
      </c>
      <c r="L32" s="11">
        <f t="shared" si="5"/>
        <v>0.96737357259380097</v>
      </c>
      <c r="M32" s="11">
        <f t="shared" si="5"/>
        <v>0.9739263803680982</v>
      </c>
      <c r="N32" s="11">
        <f t="shared" si="5"/>
        <v>0.96589817483189244</v>
      </c>
      <c r="O32" s="11">
        <f t="shared" si="5"/>
        <v>0.96769067796610164</v>
      </c>
      <c r="P32" s="11">
        <f t="shared" si="5"/>
        <v>0.97404371584699456</v>
      </c>
      <c r="Q32" s="11">
        <f t="shared" si="5"/>
        <v>0.9814385150812065</v>
      </c>
      <c r="R32" s="11">
        <f t="shared" si="5"/>
        <v>0.97121083827265031</v>
      </c>
    </row>
    <row r="34" spans="1:18" x14ac:dyDescent="0.25">
      <c r="A34" s="7" t="s">
        <v>1</v>
      </c>
    </row>
    <row r="35" spans="1:18" x14ac:dyDescent="0.25">
      <c r="A35" s="7" t="s">
        <v>35</v>
      </c>
      <c r="B35" s="5" t="s">
        <v>3</v>
      </c>
      <c r="C35" s="5" t="s">
        <v>3</v>
      </c>
      <c r="D35" s="11">
        <f>D16/(D21-D19)</f>
        <v>7.8416728902165792E-2</v>
      </c>
      <c r="E35" s="11">
        <f>E16/(E21-E19)</f>
        <v>6.3670411985018729E-2</v>
      </c>
      <c r="F35" s="11">
        <f>F16/(F21-F19)</f>
        <v>8.9417555373256769E-2</v>
      </c>
      <c r="G35" s="11">
        <f t="shared" ref="G35:R35" si="6">G16/(G21-G19)</f>
        <v>7.1278825995807121E-2</v>
      </c>
      <c r="H35" s="11">
        <f t="shared" si="6"/>
        <v>9.6010818120351588E-2</v>
      </c>
      <c r="I35" s="11">
        <f t="shared" si="6"/>
        <v>8.8214027476500367E-2</v>
      </c>
      <c r="J35" s="11">
        <f t="shared" si="6"/>
        <v>0.11031797534068787</v>
      </c>
      <c r="K35" s="11">
        <f t="shared" si="6"/>
        <v>0.1237721021611002</v>
      </c>
      <c r="L35" s="11">
        <f t="shared" si="6"/>
        <v>0.13329486439699942</v>
      </c>
      <c r="M35" s="11">
        <f t="shared" si="6"/>
        <v>0.14976839938239836</v>
      </c>
      <c r="N35" s="11">
        <f t="shared" si="6"/>
        <v>0.15273775216138327</v>
      </c>
      <c r="O35" s="11">
        <f t="shared" si="6"/>
        <v>0.13430583501006035</v>
      </c>
      <c r="P35" s="11">
        <f t="shared" si="6"/>
        <v>0.15525423728813559</v>
      </c>
      <c r="Q35" s="11">
        <f t="shared" si="6"/>
        <v>0.15914307574598316</v>
      </c>
      <c r="R35" s="11">
        <f t="shared" si="6"/>
        <v>0.13522537562604339</v>
      </c>
    </row>
    <row r="36" spans="1:18" x14ac:dyDescent="0.25">
      <c r="A36" s="7" t="s">
        <v>36</v>
      </c>
      <c r="B36" s="5" t="s">
        <v>3</v>
      </c>
      <c r="C36" s="5" t="s">
        <v>3</v>
      </c>
      <c r="D36" s="11">
        <f>D17/(D21-D19)</f>
        <v>0.31516056758775207</v>
      </c>
      <c r="E36" s="11">
        <f>E17/(E21-E19)</f>
        <v>0.29588014981273408</v>
      </c>
      <c r="F36" s="11">
        <f>F17/(F21-F19)</f>
        <v>0.3305988515176374</v>
      </c>
      <c r="G36" s="11">
        <f t="shared" ref="G36:R36" si="7">G17/(G21-G19)</f>
        <v>0.30468204053109715</v>
      </c>
      <c r="H36" s="11">
        <f t="shared" si="7"/>
        <v>0.3664638269100744</v>
      </c>
      <c r="I36" s="11">
        <f t="shared" si="7"/>
        <v>0.39624005784526389</v>
      </c>
      <c r="J36" s="11">
        <f t="shared" si="7"/>
        <v>0.41726151849448412</v>
      </c>
      <c r="K36" s="11">
        <f t="shared" si="7"/>
        <v>0.43614931237721022</v>
      </c>
      <c r="L36" s="11">
        <f t="shared" si="7"/>
        <v>0.47778418926716676</v>
      </c>
      <c r="M36" s="11">
        <f t="shared" si="7"/>
        <v>0.48739063304168811</v>
      </c>
      <c r="N36" s="11">
        <f t="shared" si="7"/>
        <v>0.4851104707012488</v>
      </c>
      <c r="O36" s="11">
        <f t="shared" si="7"/>
        <v>0.4904426559356137</v>
      </c>
      <c r="P36" s="11">
        <f t="shared" si="7"/>
        <v>0.49220338983050849</v>
      </c>
      <c r="Q36" s="11">
        <f t="shared" si="7"/>
        <v>0.49349655700076511</v>
      </c>
      <c r="R36" s="11">
        <f t="shared" si="7"/>
        <v>0.44741235392320533</v>
      </c>
    </row>
    <row r="37" spans="1:18" x14ac:dyDescent="0.25">
      <c r="A37" s="7" t="s">
        <v>37</v>
      </c>
      <c r="B37" s="5" t="s">
        <v>3</v>
      </c>
      <c r="C37" s="5" t="s">
        <v>3</v>
      </c>
      <c r="D37" s="11">
        <f>D18/(D21-D19)</f>
        <v>0.96340552651232259</v>
      </c>
      <c r="E37" s="11">
        <f>E18/(E21-E19)</f>
        <v>0.95280898876404496</v>
      </c>
      <c r="F37" s="11">
        <f>F18/(F21-F19)</f>
        <v>0.96472518457752254</v>
      </c>
      <c r="G37" s="11">
        <f t="shared" ref="G37:R37" si="8">G18/(G21-G19)</f>
        <v>0.95877009084556253</v>
      </c>
      <c r="H37" s="11">
        <f t="shared" si="8"/>
        <v>0.97025016903313044</v>
      </c>
      <c r="I37" s="11">
        <f t="shared" si="8"/>
        <v>0.97180043383947934</v>
      </c>
      <c r="J37" s="11">
        <f t="shared" si="8"/>
        <v>0.97923426346528231</v>
      </c>
      <c r="K37" s="11">
        <f t="shared" si="8"/>
        <v>0.97576948264571051</v>
      </c>
      <c r="L37" s="11">
        <f t="shared" si="8"/>
        <v>0.98672821696480095</v>
      </c>
      <c r="M37" s="11">
        <f t="shared" si="8"/>
        <v>0.98713329902213076</v>
      </c>
      <c r="N37" s="11">
        <f t="shared" si="8"/>
        <v>0.98799231508165231</v>
      </c>
      <c r="O37" s="11">
        <f t="shared" si="8"/>
        <v>0.9974849094567404</v>
      </c>
      <c r="P37" s="11">
        <f t="shared" si="8"/>
        <v>0.99322033898305084</v>
      </c>
      <c r="Q37" s="11">
        <f t="shared" si="8"/>
        <v>0.99311400153022189</v>
      </c>
      <c r="R37" s="11">
        <f t="shared" si="8"/>
        <v>0.99332220367278801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Gender</vt:lpstr>
      <vt:lpstr>Disadvantage</vt:lpstr>
      <vt:lpstr>Type of establishment</vt:lpstr>
      <vt:lpstr>Region</vt:lpstr>
      <vt:lpstr>Prior attainment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Plaister - Project 5</dc:creator>
  <cp:lastModifiedBy>Natasha Plaister</cp:lastModifiedBy>
  <dcterms:created xsi:type="dcterms:W3CDTF">2019-11-22T17:19:18Z</dcterms:created>
  <dcterms:modified xsi:type="dcterms:W3CDTF">2020-01-14T10:04:18Z</dcterms:modified>
</cp:coreProperties>
</file>