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S:\Royal Geographical Society\outputs\"/>
    </mc:Choice>
  </mc:AlternateContent>
  <bookViews>
    <workbookView xWindow="0" yWindow="0" windowWidth="19200" windowHeight="7935" tabRatio="813" firstSheet="1" activeTab="1"/>
  </bookViews>
  <sheets>
    <sheet name="_xltb_storage_" sheetId="18" state="veryHidden" r:id="rId1"/>
    <sheet name="Disadvantage" sheetId="19" r:id="rId2"/>
    <sheet name="Ethnicity" sheetId="20" r:id="rId3"/>
    <sheet name="Area type" sheetId="22" r:id="rId4"/>
    <sheet name="Area demographics" sheetId="23" r:id="rId5"/>
    <sheet name="Coastal" sheetId="24" r:id="rId6"/>
    <sheet name="Opportunity area" sheetId="25" r:id="rId7"/>
    <sheet name="School FSM quintile" sheetId="26" r:id="rId8"/>
    <sheet name="Governance" sheetId="28" r:id="rId9"/>
    <sheet name="Inspection rating" sheetId="29" r:id="rId10"/>
  </sheets>
  <definedNames>
    <definedName name="Entered_pct" localSheetId="2">Ethnicity!$G$4:$G$6</definedName>
    <definedName name="Entered_pct">Disadvantage!$G$4:$G$6</definedName>
    <definedName name="Expected_pct" localSheetId="2">Ethnicity!$F$4:$F$6</definedName>
    <definedName name="Expected_pct">Disadvantage!$F$4:$F$6</definedName>
    <definedName name="Population" localSheetId="2">Ethnicity!$C$4:$C$6</definedName>
    <definedName name="Population">Disadvantage!$C$4:$C$6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9" l="1"/>
  <c r="H8" i="29"/>
  <c r="H7" i="28"/>
  <c r="H8" i="28"/>
  <c r="H9" i="28"/>
  <c r="H10" i="28"/>
  <c r="H7" i="26"/>
  <c r="H8" i="26"/>
  <c r="H9" i="26"/>
  <c r="H7" i="23"/>
  <c r="H8" i="23"/>
  <c r="H9" i="23"/>
  <c r="H10" i="23"/>
  <c r="H11" i="23"/>
  <c r="H12" i="23"/>
  <c r="H7" i="22"/>
  <c r="H8" i="22"/>
  <c r="H7" i="20"/>
  <c r="H8" i="20"/>
  <c r="H9" i="20"/>
  <c r="H10" i="20"/>
  <c r="H6" i="20"/>
  <c r="H6" i="22"/>
  <c r="H6" i="23"/>
  <c r="H6" i="26"/>
  <c r="H6" i="28"/>
  <c r="H6" i="29"/>
  <c r="H6" i="19"/>
  <c r="H5" i="20"/>
  <c r="H5" i="22"/>
  <c r="H5" i="23"/>
  <c r="H5" i="24"/>
  <c r="H5" i="25"/>
  <c r="H5" i="26"/>
  <c r="H5" i="28"/>
  <c r="H5" i="29"/>
  <c r="H5" i="19"/>
  <c r="H4" i="20"/>
  <c r="H4" i="22"/>
  <c r="H4" i="23"/>
  <c r="H4" i="24"/>
  <c r="H4" i="25"/>
  <c r="H4" i="26"/>
  <c r="H4" i="28"/>
  <c r="H4" i="29"/>
  <c r="H4" i="19"/>
</calcChain>
</file>

<file path=xl/sharedStrings.xml><?xml version="1.0" encoding="utf-8"?>
<sst xmlns="http://schemas.openxmlformats.org/spreadsheetml/2006/main" count="152" uniqueCount="73">
  <si>
    <t>Population</t>
  </si>
  <si>
    <t>Asian or Asian British</t>
  </si>
  <si>
    <t>Chinese</t>
  </si>
  <si>
    <t>Mixed</t>
  </si>
  <si>
    <t>Not available</t>
  </si>
  <si>
    <t>Not obtained/refused</t>
  </si>
  <si>
    <t>White</t>
  </si>
  <si>
    <t>Ethnicity</t>
  </si>
  <si>
    <t>Area type</t>
  </si>
  <si>
    <t>Inspection rating</t>
  </si>
  <si>
    <t>Governance</t>
  </si>
  <si>
    <t>Admissions policy</t>
  </si>
  <si>
    <t>School FSM quintile</t>
  </si>
  <si>
    <t>Opportunity area</t>
  </si>
  <si>
    <t>Coastal</t>
  </si>
  <si>
    <t>Disadvantage</t>
  </si>
  <si>
    <t>Disadvantaged</t>
  </si>
  <si>
    <t>Non-disadvantaged</t>
  </si>
  <si>
    <t>Q1</t>
  </si>
  <si>
    <t>Q2</t>
  </si>
  <si>
    <t>Q3</t>
  </si>
  <si>
    <t>Q4</t>
  </si>
  <si>
    <t>Q5</t>
  </si>
  <si>
    <t>Urban major conurbation</t>
  </si>
  <si>
    <t>Urban minor conurbation</t>
  </si>
  <si>
    <t>Non-coastal</t>
  </si>
  <si>
    <t>No</t>
  </si>
  <si>
    <t>Yes</t>
  </si>
  <si>
    <t>Comprehensive</t>
  </si>
  <si>
    <t>Grammar</t>
  </si>
  <si>
    <t>Secondary modern</t>
  </si>
  <si>
    <t>Independent</t>
  </si>
  <si>
    <t>Community school</t>
  </si>
  <si>
    <t>Foundation school</t>
  </si>
  <si>
    <t>Independent school</t>
  </si>
  <si>
    <t>Sponsored academy</t>
  </si>
  <si>
    <t>Outstanding</t>
  </si>
  <si>
    <t>Good</t>
  </si>
  <si>
    <t>Requires improvement</t>
  </si>
  <si>
    <t>Inadequate</t>
  </si>
  <si>
    <t>Rural town and fringe*</t>
  </si>
  <si>
    <t>Rural village/hamlet**</t>
  </si>
  <si>
    <t>Urban city and town***</t>
  </si>
  <si>
    <t>Converter academy*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</si>
  <si>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</si>
  <si>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</si>
  <si>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</si>
  <si>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</si>
  <si>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Society\outputs\presentation\rgs_ks4_ch7c.png</t>
  </si>
  <si>
    <t>Expected to enter, %</t>
  </si>
  <si>
    <t>Entered, %</t>
  </si>
  <si>
    <t>Expected to enter</t>
  </si>
  <si>
    <t>Entered</t>
  </si>
  <si>
    <t>Cosmopolitan student neighbourhoods</t>
  </si>
  <si>
    <t>Countryside living</t>
  </si>
  <si>
    <t>Ethnically diverse professionals</t>
  </si>
  <si>
    <t>Hard-pressed communities</t>
  </si>
  <si>
    <t>Industrious communities</t>
  </si>
  <si>
    <t>Inner city cosmopolitan</t>
  </si>
  <si>
    <t>Multicultural living</t>
  </si>
  <si>
    <t>Suburban living</t>
  </si>
  <si>
    <t>Demographics</t>
  </si>
  <si>
    <t>Notes</t>
  </si>
  <si>
    <t>*Covers 'Rural town and fringe' and 'Rural town and fringe in a sparse setting'</t>
  </si>
  <si>
    <t>***Covers 'Urban city and town' and 'Urban city and town in a sparse setting</t>
  </si>
  <si>
    <t>*Converter academy includes city technology colleges. 2011 is the first year in which converter academies had exam results</t>
  </si>
  <si>
    <t>Free school</t>
  </si>
  <si>
    <t>VA/VC school**</t>
  </si>
  <si>
    <t>**Voluntary aided/voluntary controlled school</t>
  </si>
  <si>
    <t>**Covers ''Rural village', 'Rural village in a sparse setting',</t>
  </si>
  <si>
    <t>'Rural hamlet and isolated dwellings' and 'Rural hamlet and isolated dwellings in a sparse setting'</t>
  </si>
  <si>
    <t>Black or black British</t>
  </si>
  <si>
    <t>Gap,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</si>
</sst>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1"/>
      <name val="Avenir LT Std 35 Light"/>
      <family val="2"/>
      <scheme val="minor"/>
    </font>
    <font>
      <sz val="10"/>
      <name val="Tahoma"/>
      <family val="2"/>
    </font>
    <font>
      <b/>
      <sz val="12"/>
      <color indexed="63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0" fontId="4" fillId="2" borderId="0" xfId="0" applyFont="1" applyFill="1"/>
    <xf numFmtId="3" fontId="1" fillId="2" borderId="0" xfId="0" applyNumberFormat="1" applyFont="1" applyFill="1" applyAlignment="1">
      <alignment wrapText="1"/>
    </xf>
    <xf numFmtId="164" fontId="1" fillId="2" borderId="0" xfId="1" applyNumberFormat="1" applyFont="1" applyFill="1" applyAlignment="1">
      <alignment wrapText="1"/>
    </xf>
    <xf numFmtId="3" fontId="0" fillId="2" borderId="0" xfId="0" applyNumberFormat="1" applyFill="1" applyAlignment="1">
      <alignment wrapText="1"/>
    </xf>
    <xf numFmtId="164" fontId="0" fillId="2" borderId="0" xfId="1" applyNumberFormat="1" applyFont="1" applyFill="1" applyAlignment="1">
      <alignment wrapText="1"/>
    </xf>
    <xf numFmtId="3" fontId="4" fillId="2" borderId="0" xfId="0" applyNumberFormat="1" applyFont="1" applyFill="1" applyAlignment="1">
      <alignment wrapText="1"/>
    </xf>
    <xf numFmtId="164" fontId="4" fillId="2" borderId="0" xfId="1" applyNumberFormat="1" applyFont="1" applyFill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 applyAlignment="1">
      <alignment wrapText="1"/>
    </xf>
    <xf numFmtId="164" fontId="0" fillId="2" borderId="1" xfId="1" applyNumberFormat="1" applyFont="1" applyFill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3" fontId="0" fillId="2" borderId="3" xfId="0" applyNumberFormat="1" applyFill="1" applyBorder="1" applyAlignment="1">
      <alignment wrapText="1"/>
    </xf>
    <xf numFmtId="0" fontId="5" fillId="2" borderId="0" xfId="0" applyFont="1" applyFill="1"/>
  </cellXfs>
  <cellStyles count="3">
    <cellStyle name="Normal" xfId="0" builtinId="0"/>
    <cellStyle name="Normal 2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disadvantage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7D-49B4-AC08-36A9F6080A6F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7D-49B4-AC08-36A9F6080A6F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7D-49B4-AC08-36A9F6080A6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E1D8614-18FE-4FC4-9C29-5FDCE2072C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57D-49B4-AC08-36A9F6080A6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AE167C1-FB01-4271-9B23-E9C4040951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57D-49B4-AC08-36A9F6080A6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F7A3595-A3A6-43D2-BA7F-2EA2DB2B46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57D-49B4-AC08-36A9F6080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Disadvantage!$F$4:$F$6</c:f>
              <c:numCache>
                <c:formatCode>0.0%</c:formatCode>
                <c:ptCount val="3"/>
                <c:pt idx="0">
                  <c:v>0.02</c:v>
                </c:pt>
                <c:pt idx="1">
                  <c:v>0.06</c:v>
                </c:pt>
                <c:pt idx="2">
                  <c:v>0.13800000000000001</c:v>
                </c:pt>
              </c:numCache>
            </c:numRef>
          </c:xVal>
          <c:yVal>
            <c:numRef>
              <c:f>Disadvantage!$G$4:$G$6</c:f>
              <c:numCache>
                <c:formatCode>0.0%</c:formatCode>
                <c:ptCount val="3"/>
                <c:pt idx="0">
                  <c:v>1.4E-2</c:v>
                </c:pt>
                <c:pt idx="1">
                  <c:v>6.0999999999999999E-2</c:v>
                </c:pt>
                <c:pt idx="2">
                  <c:v>0.14099999999999999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Disadvantage!$B$4:$B$6</c15:f>
                <c15:dlblRangeCache>
                  <c:ptCount val="3"/>
                  <c:pt idx="0">
                    <c:v>Disadvantaged</c:v>
                  </c:pt>
                  <c:pt idx="1">
                    <c:v>Non-disadvantaged</c:v>
                  </c:pt>
                  <c:pt idx="2">
                    <c:v>Not available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857D-49B4-AC08-36A9F608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ethnicity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05-4D87-BC94-B49F6A70A1A5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05-4D87-BC94-B49F6A70A1A5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05-4D87-BC94-B49F6A70A1A5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405-4D87-BC94-B49F6A70A1A5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05-4D87-BC94-B49F6A70A1A5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05-4D87-BC94-B49F6A70A1A5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05-4D87-BC94-B49F6A70A1A5}"/>
              </c:ext>
            </c:extLst>
          </c:dPt>
          <c:dLbls>
            <c:dLbl>
              <c:idx val="0"/>
              <c:layout>
                <c:manualLayout>
                  <c:x val="-3.5385802770123195E-2"/>
                  <c:y val="-8.9692882722931702E-2"/>
                </c:manualLayout>
              </c:layout>
              <c:tx>
                <c:rich>
                  <a:bodyPr/>
                  <a:lstStyle/>
                  <a:p>
                    <a:fld id="{F44AD713-2F6E-497F-AB4C-41E60860C3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405-4D87-BC94-B49F6A70A1A5}"/>
                </c:ext>
              </c:extLst>
            </c:dLbl>
            <c:dLbl>
              <c:idx val="1"/>
              <c:layout>
                <c:manualLayout>
                  <c:x val="2.5949588698090331E-2"/>
                  <c:y val="4.7206780380490365E-2"/>
                </c:manualLayout>
              </c:layout>
              <c:tx>
                <c:rich>
                  <a:bodyPr/>
                  <a:lstStyle/>
                  <a:p>
                    <a:fld id="{652CB8AF-B2C8-4204-88FC-EC8A06AE7B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405-4D87-BC94-B49F6A70A1A5}"/>
                </c:ext>
              </c:extLst>
            </c:dLbl>
            <c:dLbl>
              <c:idx val="2"/>
              <c:layout>
                <c:manualLayout>
                  <c:x val="3.7744856288131456E-2"/>
                  <c:y val="3.0684407247318825E-2"/>
                </c:manualLayout>
              </c:layout>
              <c:tx>
                <c:rich>
                  <a:bodyPr/>
                  <a:lstStyle/>
                  <a:p>
                    <a:fld id="{A09288E7-5185-48B1-8A1B-2BBDCCD3A0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405-4D87-BC94-B49F6A70A1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F1AA5B9-DA0B-4F67-B462-4C1CAD1E64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405-4D87-BC94-B49F6A70A1A5}"/>
                </c:ext>
              </c:extLst>
            </c:dLbl>
            <c:dLbl>
              <c:idx val="4"/>
              <c:layout>
                <c:manualLayout>
                  <c:x val="2.3590535180082115E-2"/>
                  <c:y val="-1.1801695095122591E-2"/>
                </c:manualLayout>
              </c:layout>
              <c:tx>
                <c:rich>
                  <a:bodyPr/>
                  <a:lstStyle/>
                  <a:p>
                    <a:fld id="{8E98B076-4F2B-47D5-9667-2B71A5838F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405-4D87-BC94-B49F6A70A1A5}"/>
                </c:ext>
              </c:extLst>
            </c:dLbl>
            <c:dLbl>
              <c:idx val="5"/>
              <c:layout>
                <c:manualLayout>
                  <c:x val="3.3026749252115024E-2"/>
                  <c:y val="1.8882712152196189E-2"/>
                </c:manualLayout>
              </c:layout>
              <c:tx>
                <c:rich>
                  <a:bodyPr/>
                  <a:lstStyle/>
                  <a:p>
                    <a:fld id="{1A5ACA2D-C030-44DE-84B4-202C6A8694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405-4D87-BC94-B49F6A70A1A5}"/>
                </c:ext>
              </c:extLst>
            </c:dLbl>
            <c:dLbl>
              <c:idx val="6"/>
              <c:layout>
                <c:manualLayout>
                  <c:x val="-0.18636522792264906"/>
                  <c:y val="-9.2053221741956209E-2"/>
                </c:manualLayout>
              </c:layout>
              <c:tx>
                <c:rich>
                  <a:bodyPr/>
                  <a:lstStyle/>
                  <a:p>
                    <a:fld id="{90E13788-0687-4E2D-AEDD-931A58A39E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405-4D87-BC94-B49F6A70A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Ethnicity!$F$4:$F$10</c:f>
              <c:numCache>
                <c:formatCode>0.0%</c:formatCode>
                <c:ptCount val="7"/>
                <c:pt idx="0">
                  <c:v>0.05</c:v>
                </c:pt>
                <c:pt idx="1">
                  <c:v>3.4000000000000002E-2</c:v>
                </c:pt>
                <c:pt idx="2">
                  <c:v>5.0999999999999997E-2</c:v>
                </c:pt>
                <c:pt idx="3">
                  <c:v>8.3000000000000004E-2</c:v>
                </c:pt>
                <c:pt idx="4">
                  <c:v>4.8000000000000001E-2</c:v>
                </c:pt>
                <c:pt idx="5">
                  <c:v>0.13800000000000001</c:v>
                </c:pt>
                <c:pt idx="6">
                  <c:v>4.3999999999999997E-2</c:v>
                </c:pt>
              </c:numCache>
            </c:numRef>
          </c:xVal>
          <c:yVal>
            <c:numRef>
              <c:f>Ethnicity!$G$4:$G$10</c:f>
              <c:numCache>
                <c:formatCode>0.0%</c:formatCode>
                <c:ptCount val="7"/>
                <c:pt idx="0">
                  <c:v>5.1999999999999998E-2</c:v>
                </c:pt>
                <c:pt idx="1">
                  <c:v>2.3E-2</c:v>
                </c:pt>
                <c:pt idx="2">
                  <c:v>3.5000000000000003E-2</c:v>
                </c:pt>
                <c:pt idx="3">
                  <c:v>6.7000000000000004E-2</c:v>
                </c:pt>
                <c:pt idx="4">
                  <c:v>3.9E-2</c:v>
                </c:pt>
                <c:pt idx="5">
                  <c:v>0.14099999999999999</c:v>
                </c:pt>
                <c:pt idx="6">
                  <c:v>0.04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Ethnicity!$B$4:$B$10</c15:f>
                <c15:dlblRangeCache>
                  <c:ptCount val="7"/>
                  <c:pt idx="0">
                    <c:v>White</c:v>
                  </c:pt>
                  <c:pt idx="1">
                    <c:v>Black or black British</c:v>
                  </c:pt>
                  <c:pt idx="2">
                    <c:v>Asian or Asian British</c:v>
                  </c:pt>
                  <c:pt idx="3">
                    <c:v>Chinese</c:v>
                  </c:pt>
                  <c:pt idx="4">
                    <c:v>Mixed</c:v>
                  </c:pt>
                  <c:pt idx="5">
                    <c:v>Not available</c:v>
                  </c:pt>
                  <c:pt idx="6">
                    <c:v>Not obtained/refused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405-4D87-BC94-B49F6A70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area type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6D-431A-9E44-3C18E567B42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6D-431A-9E44-3C18E567B42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6D-431A-9E44-3C18E567B42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6D-431A-9E44-3C18E567B42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6D-431A-9E44-3C18E567B42C}"/>
              </c:ext>
            </c:extLst>
          </c:dPt>
          <c:dLbls>
            <c:dLbl>
              <c:idx val="0"/>
              <c:layout>
                <c:manualLayout>
                  <c:x val="3.4730298155470331E-2"/>
                  <c:y val="5.5454800784936571E-3"/>
                </c:manualLayout>
              </c:layout>
              <c:tx>
                <c:rich>
                  <a:bodyPr/>
                  <a:lstStyle/>
                  <a:p>
                    <a:fld id="{240B94B0-6869-45DC-9209-C281CA2DEDB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86D-431A-9E44-3C18E567B42C}"/>
                </c:ext>
              </c:extLst>
            </c:dLbl>
            <c:dLbl>
              <c:idx val="1"/>
              <c:layout>
                <c:manualLayout>
                  <c:x val="-0.14893138836445879"/>
                  <c:y val="-8.6095927998309632E-2"/>
                </c:manualLayout>
              </c:layout>
              <c:tx>
                <c:rich>
                  <a:bodyPr/>
                  <a:lstStyle/>
                  <a:p>
                    <a:fld id="{9326F64F-7912-40E0-8B86-5F282BFA4C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86D-431A-9E44-3C18E567B42C}"/>
                </c:ext>
              </c:extLst>
            </c:dLbl>
            <c:dLbl>
              <c:idx val="2"/>
              <c:layout>
                <c:manualLayout>
                  <c:x val="-0.19774943262615224"/>
                  <c:y val="-4.3799893501323461E-2"/>
                </c:manualLayout>
              </c:layout>
              <c:tx>
                <c:rich>
                  <a:bodyPr/>
                  <a:lstStyle/>
                  <a:p>
                    <a:fld id="{62E5F8C9-A75D-4729-A71B-E206185A7BD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86D-431A-9E44-3C18E567B42C}"/>
                </c:ext>
              </c:extLst>
            </c:dLbl>
            <c:dLbl>
              <c:idx val="3"/>
              <c:layout>
                <c:manualLayout>
                  <c:x val="3.0220054066182309E-2"/>
                  <c:y val="1.4944598855601695E-2"/>
                </c:manualLayout>
              </c:layout>
              <c:tx>
                <c:rich>
                  <a:bodyPr/>
                  <a:lstStyle/>
                  <a:p>
                    <a:fld id="{E82549C4-D5DC-4498-BF23-A3D65A874D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86D-431A-9E44-3C18E567B42C}"/>
                </c:ext>
              </c:extLst>
            </c:dLbl>
            <c:dLbl>
              <c:idx val="4"/>
              <c:layout>
                <c:manualLayout>
                  <c:x val="-1.2849024983115985E-2"/>
                  <c:y val="5.4890853658311034E-2"/>
                </c:manualLayout>
              </c:layout>
              <c:tx>
                <c:rich>
                  <a:bodyPr/>
                  <a:lstStyle/>
                  <a:p>
                    <a:fld id="{01358040-6ED8-4AF3-98DA-D5CC0E0CC80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86D-431A-9E44-3C18E567B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'Area type'!$F$4:$F$8</c:f>
              <c:numCache>
                <c:formatCode>0.0%</c:formatCode>
                <c:ptCount val="5"/>
                <c:pt idx="0">
                  <c:v>6.0999999999999999E-2</c:v>
                </c:pt>
                <c:pt idx="1">
                  <c:v>8.4000000000000005E-2</c:v>
                </c:pt>
                <c:pt idx="2">
                  <c:v>5.3999999999999999E-2</c:v>
                </c:pt>
                <c:pt idx="3">
                  <c:v>4.9000000000000002E-2</c:v>
                </c:pt>
                <c:pt idx="4">
                  <c:v>3.7999999999999999E-2</c:v>
                </c:pt>
              </c:numCache>
            </c:numRef>
          </c:xVal>
          <c:yVal>
            <c:numRef>
              <c:f>'Area type'!$G$4:$G$8</c:f>
              <c:numCache>
                <c:formatCode>0.0%</c:formatCode>
                <c:ptCount val="5"/>
                <c:pt idx="0">
                  <c:v>6.5000000000000002E-2</c:v>
                </c:pt>
                <c:pt idx="1">
                  <c:v>8.7999999999999995E-2</c:v>
                </c:pt>
                <c:pt idx="2">
                  <c:v>5.3999999999999999E-2</c:v>
                </c:pt>
                <c:pt idx="3">
                  <c:v>4.5999999999999999E-2</c:v>
                </c:pt>
                <c:pt idx="4">
                  <c:v>3.7999999999999999E-2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'Area type'!$B$4:$B$8</c15:f>
                <c15:dlblRangeCache>
                  <c:ptCount val="5"/>
                  <c:pt idx="0">
                    <c:v>Rural town and fringe*</c:v>
                  </c:pt>
                  <c:pt idx="1">
                    <c:v>Rural village/hamlet**</c:v>
                  </c:pt>
                  <c:pt idx="2">
                    <c:v>Urban city and town***</c:v>
                  </c:pt>
                  <c:pt idx="3">
                    <c:v>Urban major conurbation</c:v>
                  </c:pt>
                  <c:pt idx="4">
                    <c:v>Urban minor conurbation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86D-431A-9E44-3C18E567B4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area demographics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E-45CC-A7EC-ED5CE8C079A2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E-45CC-A7EC-ED5CE8C079A2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E-45CC-A7EC-ED5CE8C079A2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0E-45CC-A7EC-ED5CE8C079A2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E-45CC-A7EC-ED5CE8C079A2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F0E-45CC-A7EC-ED5CE8C079A2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E-45CC-A7EC-ED5CE8C079A2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0E-45CC-A7EC-ED5CE8C079A2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 w="9525">
                  <a:solidFill>
                    <a:schemeClr val="accent3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E-45CC-A7EC-ED5CE8C079A2}"/>
              </c:ext>
            </c:extLst>
          </c:dPt>
          <c:dLbls>
            <c:dLbl>
              <c:idx val="0"/>
              <c:layout>
                <c:manualLayout>
                  <c:x val="-0.14881882826240431"/>
                  <c:y val="-0.12914389199746446"/>
                </c:manualLayout>
              </c:layout>
              <c:tx>
                <c:rich>
                  <a:bodyPr/>
                  <a:lstStyle/>
                  <a:p>
                    <a:fld id="{7896F1FF-88F6-4E2A-B6D1-F7A8E5611F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F0E-45CC-A7EC-ED5CE8C079A2}"/>
                </c:ext>
              </c:extLst>
            </c:dLbl>
            <c:dLbl>
              <c:idx val="1"/>
              <c:layout>
                <c:manualLayout>
                  <c:x val="-0.12663515481587373"/>
                  <c:y val="-0.10649201574463417"/>
                </c:manualLayout>
              </c:layout>
              <c:tx>
                <c:rich>
                  <a:bodyPr/>
                  <a:lstStyle/>
                  <a:p>
                    <a:fld id="{9E719746-5526-4DB3-9FD1-8693349C698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F0E-45CC-A7EC-ED5CE8C079A2}"/>
                </c:ext>
              </c:extLst>
            </c:dLbl>
            <c:dLbl>
              <c:idx val="2"/>
              <c:layout>
                <c:manualLayout>
                  <c:x val="8.2985168573219595E-2"/>
                  <c:y val="7.8952597727707536E-3"/>
                </c:manualLayout>
              </c:layout>
              <c:tx>
                <c:rich>
                  <a:bodyPr/>
                  <a:lstStyle/>
                  <a:p>
                    <a:fld id="{9027AE1B-4A16-4CC1-BD02-69D67ACEC8F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0E-45CC-A7EC-ED5CE8C079A2}"/>
                </c:ext>
              </c:extLst>
            </c:dLbl>
            <c:dLbl>
              <c:idx val="3"/>
              <c:layout>
                <c:manualLayout>
                  <c:x val="1.027096931234551E-2"/>
                  <c:y val="2.9043277021263841E-2"/>
                </c:manualLayout>
              </c:layout>
              <c:tx>
                <c:rich>
                  <a:bodyPr/>
                  <a:lstStyle/>
                  <a:p>
                    <a:fld id="{6248720C-A6D4-4DF6-8D34-1C47BB47E9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F0E-45CC-A7EC-ED5CE8C079A2}"/>
                </c:ext>
              </c:extLst>
            </c:dLbl>
            <c:dLbl>
              <c:idx val="4"/>
              <c:layout>
                <c:manualLayout>
                  <c:x val="-0.17090151495070691"/>
                  <c:y val="-2.5001655947107383E-2"/>
                </c:manualLayout>
              </c:layout>
              <c:tx>
                <c:rich>
                  <a:bodyPr/>
                  <a:lstStyle/>
                  <a:p>
                    <a:fld id="{A0E0CD4E-8F65-4113-9500-113366F68F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F0E-45CC-A7EC-ED5CE8C079A2}"/>
                </c:ext>
              </c:extLst>
            </c:dLbl>
            <c:dLbl>
              <c:idx val="5"/>
              <c:layout>
                <c:manualLayout>
                  <c:x val="5.5283996790823714E-2"/>
                  <c:y val="-3.8536386986143824E-3"/>
                </c:manualLayout>
              </c:layout>
              <c:tx>
                <c:rich>
                  <a:bodyPr/>
                  <a:lstStyle/>
                  <a:p>
                    <a:fld id="{7F58BE15-EDA7-4E1A-B8BD-B8C9CF1A3A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F0E-45CC-A7EC-ED5CE8C079A2}"/>
                </c:ext>
              </c:extLst>
            </c:dLbl>
            <c:dLbl>
              <c:idx val="6"/>
              <c:layout>
                <c:manualLayout>
                  <c:x val="1.644049490604867E-2"/>
                  <c:y val="1.8046308052047263E-2"/>
                </c:manualLayout>
              </c:layout>
              <c:tx>
                <c:rich>
                  <a:bodyPr/>
                  <a:lstStyle/>
                  <a:p>
                    <a:fld id="{C702B894-3691-47E5-BB7C-5C44BD330D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F0E-45CC-A7EC-ED5CE8C079A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F0019C5-9833-4384-B9B3-8E9C5050B0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F0E-45CC-A7EC-ED5CE8C079A2}"/>
                </c:ext>
              </c:extLst>
            </c:dLbl>
            <c:dLbl>
              <c:idx val="8"/>
              <c:layout>
                <c:manualLayout>
                  <c:x val="6.9727343219457852E-2"/>
                  <c:y val="-2.1899946750661817E-2"/>
                </c:manualLayout>
              </c:layout>
              <c:tx>
                <c:rich>
                  <a:bodyPr/>
                  <a:lstStyle/>
                  <a:p>
                    <a:fld id="{1B32AA81-18AB-4E03-AF89-B49B9DE4BD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F0E-45CC-A7EC-ED5CE8C07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'Area demographics'!$F$4:$F$12</c:f>
              <c:numCache>
                <c:formatCode>0.0%</c:formatCode>
                <c:ptCount val="9"/>
                <c:pt idx="0">
                  <c:v>4.4999999999999998E-2</c:v>
                </c:pt>
                <c:pt idx="1">
                  <c:v>6.8000000000000005E-2</c:v>
                </c:pt>
                <c:pt idx="2">
                  <c:v>5.7000000000000002E-2</c:v>
                </c:pt>
                <c:pt idx="3">
                  <c:v>2.1000000000000001E-2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3.5000000000000003E-2</c:v>
                </c:pt>
                <c:pt idx="7">
                  <c:v>0.13100000000000001</c:v>
                </c:pt>
                <c:pt idx="8">
                  <c:v>6.8000000000000005E-2</c:v>
                </c:pt>
              </c:numCache>
            </c:numRef>
          </c:xVal>
          <c:yVal>
            <c:numRef>
              <c:f>'Area demographics'!$G$4:$G$12</c:f>
              <c:numCache>
                <c:formatCode>0.0%</c:formatCode>
                <c:ptCount val="9"/>
                <c:pt idx="0">
                  <c:v>4.1000000000000002E-2</c:v>
                </c:pt>
                <c:pt idx="1">
                  <c:v>7.6999999999999999E-2</c:v>
                </c:pt>
                <c:pt idx="2">
                  <c:v>6.0999999999999999E-2</c:v>
                </c:pt>
                <c:pt idx="3">
                  <c:v>1.4999999999999999E-2</c:v>
                </c:pt>
                <c:pt idx="4">
                  <c:v>3.7999999999999999E-2</c:v>
                </c:pt>
                <c:pt idx="5">
                  <c:v>4.1000000000000002E-2</c:v>
                </c:pt>
                <c:pt idx="6">
                  <c:v>2.5999999999999999E-2</c:v>
                </c:pt>
                <c:pt idx="7">
                  <c:v>0.13400000000000001</c:v>
                </c:pt>
                <c:pt idx="8">
                  <c:v>7.3999999999999996E-2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'Area demographics'!$B$4:$B$12</c15:f>
                <c15:dlblRangeCache>
                  <c:ptCount val="9"/>
                  <c:pt idx="0">
                    <c:v>Cosmopolitan student neighbourhoods</c:v>
                  </c:pt>
                  <c:pt idx="1">
                    <c:v>Countryside living</c:v>
                  </c:pt>
                  <c:pt idx="2">
                    <c:v>Ethnically diverse professionals</c:v>
                  </c:pt>
                  <c:pt idx="3">
                    <c:v>Hard-pressed communities</c:v>
                  </c:pt>
                  <c:pt idx="4">
                    <c:v>Industrious communities</c:v>
                  </c:pt>
                  <c:pt idx="5">
                    <c:v>Inner city cosmopolitan</c:v>
                  </c:pt>
                  <c:pt idx="6">
                    <c:v>Multicultural living</c:v>
                  </c:pt>
                  <c:pt idx="7">
                    <c:v>Not available</c:v>
                  </c:pt>
                  <c:pt idx="8">
                    <c:v>Suburban living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F0E-45CC-A7EC-ED5CE8C079A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coastal</a:t>
            </a:r>
            <a:r>
              <a:rPr lang="en-GB" baseline="0">
                <a:latin typeface="+mj-lt"/>
              </a:rPr>
              <a:t> residence</a:t>
            </a:r>
            <a:endParaRPr lang="en-GB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B2-4731-A25B-6FB514B06558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2-4731-A25B-6FB514B0655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636C9EB-5EFC-45BE-BF4B-CE2B2386FE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6B2-4731-A25B-6FB514B0655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2055062-AE70-4D17-8E91-0E8D1624B2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6B2-4731-A25B-6FB514B06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Coastal!$F$4:$F$5</c:f>
              <c:numCache>
                <c:formatCode>0.0%</c:formatCode>
                <c:ptCount val="2"/>
                <c:pt idx="0">
                  <c:v>4.5999999999999999E-2</c:v>
                </c:pt>
                <c:pt idx="1">
                  <c:v>5.5E-2</c:v>
                </c:pt>
              </c:numCache>
            </c:numRef>
          </c:xVal>
          <c:yVal>
            <c:numRef>
              <c:f>Coastal!$G$4:$G$5</c:f>
              <c:numCache>
                <c:formatCode>0.0%</c:formatCode>
                <c:ptCount val="2"/>
                <c:pt idx="0">
                  <c:v>4.2000000000000003E-2</c:v>
                </c:pt>
                <c:pt idx="1">
                  <c:v>5.5E-2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Coastal!$B$4:$B$5</c15:f>
                <c15:dlblRangeCache>
                  <c:ptCount val="2"/>
                  <c:pt idx="0">
                    <c:v>Coastal</c:v>
                  </c:pt>
                  <c:pt idx="1">
                    <c:v>Non-coastal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6B2-4731-A25B-6FB514B06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opportunity area residence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F8-43CE-AF49-8EC440B8FB6B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F8-43CE-AF49-8EC440B8FB6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8734540-A2E7-4B45-9D8A-B30B616EEC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EF8-43CE-AF49-8EC440B8FB6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FE17A9B-59AC-4DE7-8A77-F4BCE84B431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EF8-43CE-AF49-8EC440B8FB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'Opportunity area'!$F$4:$F$5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3.5000000000000003E-2</c:v>
                </c:pt>
              </c:numCache>
            </c:numRef>
          </c:xVal>
          <c:yVal>
            <c:numRef>
              <c:f>'Opportunity area'!$G$4:$G$5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3.4000000000000002E-2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'Opportunity area'!$B$4:$B$5</c15:f>
                <c15:dlblRangeCache>
                  <c:ptCount val="2"/>
                  <c:pt idx="0">
                    <c:v>No</c:v>
                  </c:pt>
                  <c:pt idx="1">
                    <c:v>Yes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EF8-43CE-AF49-8EC440B8F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FSM quintile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8-45D7-B3B1-8E4CD3794959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8-45D7-B3B1-8E4CD3794959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8-45D7-B3B1-8E4CD3794959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8-45D7-B3B1-8E4CD3794959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88-45D7-B3B1-8E4CD3794959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88-45D7-B3B1-8E4CD379495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53F673F-0F3B-4607-8892-0961589146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D88-45D7-B3B1-8E4CD379495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ED47E82-0EC8-4699-94AD-C28589A99F4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D88-45D7-B3B1-8E4CD379495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81CC611-802A-4A48-8BDD-A8D8436656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D88-45D7-B3B1-8E4CD379495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B80CCAA-23EB-4BA2-BF36-252EA94B001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D88-45D7-B3B1-8E4CD379495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3CEB052-EE28-4FA6-8A26-11D915A30E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D88-45D7-B3B1-8E4CD379495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3C27D34-51A3-4380-9513-FA16B2C1642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D88-45D7-B3B1-8E4CD3794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'School FSM quintile'!$F$4:$F$9</c:f>
              <c:numCache>
                <c:formatCode>0.0%</c:formatCode>
                <c:ptCount val="6"/>
                <c:pt idx="0">
                  <c:v>0.127</c:v>
                </c:pt>
                <c:pt idx="1">
                  <c:v>8.3000000000000004E-2</c:v>
                </c:pt>
                <c:pt idx="2">
                  <c:v>5.2999999999999999E-2</c:v>
                </c:pt>
                <c:pt idx="3">
                  <c:v>3.9E-2</c:v>
                </c:pt>
                <c:pt idx="4">
                  <c:v>3.1E-2</c:v>
                </c:pt>
                <c:pt idx="5">
                  <c:v>2.3E-2</c:v>
                </c:pt>
              </c:numCache>
            </c:numRef>
          </c:xVal>
          <c:yVal>
            <c:numRef>
              <c:f>'School FSM quintile'!$G$4:$G$9</c:f>
              <c:numCache>
                <c:formatCode>0.0%</c:formatCode>
                <c:ptCount val="6"/>
                <c:pt idx="0">
                  <c:v>0.128</c:v>
                </c:pt>
                <c:pt idx="1">
                  <c:v>9.0999999999999998E-2</c:v>
                </c:pt>
                <c:pt idx="2">
                  <c:v>5.6000000000000001E-2</c:v>
                </c:pt>
                <c:pt idx="3">
                  <c:v>3.6999999999999998E-2</c:v>
                </c:pt>
                <c:pt idx="4">
                  <c:v>2.7E-2</c:v>
                </c:pt>
                <c:pt idx="5">
                  <c:v>1.6E-2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'School FSM quintile'!$B$4:$B$9</c15:f>
                <c15:dlblRangeCache>
                  <c:ptCount val="6"/>
                  <c:pt idx="0">
                    <c:v>Not available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D88-45D7-B3B1-8E4CD3794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governance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  <c:spPr>
              <a:ln w="9525"/>
            </c:spPr>
          </c:marker>
          <c:dPt>
            <c:idx val="0"/>
            <c:marker>
              <c:symbol val="circle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30-48C3-A01A-75E466CE41BE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30-48C3-A01A-75E466CE41BE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30-48C3-A01A-75E466CE41BE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30-48C3-A01A-75E466CE41BE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030-48C3-A01A-75E466CE41BE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30-48C3-A01A-75E466CE41BE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30-48C3-A01A-75E466CE41BE}"/>
              </c:ext>
            </c:extLst>
          </c:dPt>
          <c:dLbls>
            <c:dLbl>
              <c:idx val="0"/>
              <c:layout>
                <c:manualLayout>
                  <c:x val="2.1336019344657495E-2"/>
                  <c:y val="-7.0493390828310293E-3"/>
                </c:manualLayout>
              </c:layout>
              <c:tx>
                <c:rich>
                  <a:bodyPr/>
                  <a:lstStyle/>
                  <a:p>
                    <a:fld id="{1568A52C-A0BD-4618-B96E-760366D506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030-48C3-A01A-75E466CE41BE}"/>
                </c:ext>
              </c:extLst>
            </c:dLbl>
            <c:dLbl>
              <c:idx val="1"/>
              <c:layout>
                <c:manualLayout>
                  <c:x val="-0.11142143435543382"/>
                  <c:y val="-6.3444051745479346E-2"/>
                </c:manualLayout>
              </c:layout>
              <c:tx>
                <c:rich>
                  <a:bodyPr/>
                  <a:lstStyle/>
                  <a:p>
                    <a:fld id="{CD1EF3C1-D853-4D46-8608-C78166FC1E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030-48C3-A01A-75E466CE41BE}"/>
                </c:ext>
              </c:extLst>
            </c:dLbl>
            <c:dLbl>
              <c:idx val="2"/>
              <c:layout>
                <c:manualLayout>
                  <c:x val="2.133601934465754E-2"/>
                  <c:y val="1.4098678165662059E-2"/>
                </c:manualLayout>
              </c:layout>
              <c:tx>
                <c:rich>
                  <a:bodyPr/>
                  <a:lstStyle/>
                  <a:p>
                    <a:fld id="{AB4F6519-272D-4870-9466-6AE2B5F45D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030-48C3-A01A-75E466CE41BE}"/>
                </c:ext>
              </c:extLst>
            </c:dLbl>
            <c:dLbl>
              <c:idx val="3"/>
              <c:layout>
                <c:manualLayout>
                  <c:x val="-5.2154713953607337E-2"/>
                  <c:y val="4.9345373579817206E-2"/>
                </c:manualLayout>
              </c:layout>
              <c:tx>
                <c:rich>
                  <a:bodyPr/>
                  <a:lstStyle/>
                  <a:p>
                    <a:fld id="{FDDE875B-E1A8-4FAF-8F97-114C3F3DB7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030-48C3-A01A-75E466CE41B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78A4D6E-53D1-43F0-A6AD-069E71D23A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30-48C3-A01A-75E466CE41BE}"/>
                </c:ext>
              </c:extLst>
            </c:dLbl>
            <c:dLbl>
              <c:idx val="5"/>
              <c:layout>
                <c:manualLayout>
                  <c:x val="2.6077356976803658E-2"/>
                  <c:y val="9.3991187771078673E-3"/>
                </c:manualLayout>
              </c:layout>
              <c:tx>
                <c:rich>
                  <a:bodyPr/>
                  <a:lstStyle/>
                  <a:p>
                    <a:fld id="{97B2DE98-7CB7-4F1A-911D-0DF4507A96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030-48C3-A01A-75E466CE41BE}"/>
                </c:ext>
              </c:extLst>
            </c:dLbl>
            <c:dLbl>
              <c:idx val="6"/>
              <c:layout>
                <c:manualLayout>
                  <c:x val="7.112006448219136E-3"/>
                  <c:y val="-8.6157593490284907E-17"/>
                </c:manualLayout>
              </c:layout>
              <c:tx>
                <c:rich>
                  <a:bodyPr/>
                  <a:lstStyle/>
                  <a:p>
                    <a:fld id="{5DA1B065-44BE-46DA-81CF-FF128985907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030-48C3-A01A-75E466CE4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Governance!$F$4:$F$10</c:f>
              <c:numCache>
                <c:formatCode>0.0%</c:formatCode>
                <c:ptCount val="7"/>
                <c:pt idx="0">
                  <c:v>0.04</c:v>
                </c:pt>
                <c:pt idx="1">
                  <c:v>5.8999999999999997E-2</c:v>
                </c:pt>
                <c:pt idx="2">
                  <c:v>3.5999999999999997E-2</c:v>
                </c:pt>
                <c:pt idx="3">
                  <c:v>2.1999999999999999E-2</c:v>
                </c:pt>
                <c:pt idx="4">
                  <c:v>0.127</c:v>
                </c:pt>
                <c:pt idx="5">
                  <c:v>2.5000000000000001E-2</c:v>
                </c:pt>
                <c:pt idx="6">
                  <c:v>5.2999999999999999E-2</c:v>
                </c:pt>
              </c:numCache>
            </c:numRef>
          </c:xVal>
          <c:yVal>
            <c:numRef>
              <c:f>Governance!$G$4:$G$10</c:f>
              <c:numCache>
                <c:formatCode>0.0%</c:formatCode>
                <c:ptCount val="7"/>
                <c:pt idx="0">
                  <c:v>3.7999999999999999E-2</c:v>
                </c:pt>
                <c:pt idx="1">
                  <c:v>6.2E-2</c:v>
                </c:pt>
                <c:pt idx="2">
                  <c:v>3.4000000000000002E-2</c:v>
                </c:pt>
                <c:pt idx="3">
                  <c:v>2.1000000000000001E-2</c:v>
                </c:pt>
                <c:pt idx="4">
                  <c:v>0.127</c:v>
                </c:pt>
                <c:pt idx="5">
                  <c:v>2.1999999999999999E-2</c:v>
                </c:pt>
                <c:pt idx="6">
                  <c:v>5.0999999999999997E-2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Governance!$B$4:$B$10</c15:f>
                <c15:dlblRangeCache>
                  <c:ptCount val="7"/>
                  <c:pt idx="0">
                    <c:v>Community school</c:v>
                  </c:pt>
                  <c:pt idx="1">
                    <c:v>Converter academy*</c:v>
                  </c:pt>
                  <c:pt idx="2">
                    <c:v>Foundation school</c:v>
                  </c:pt>
                  <c:pt idx="3">
                    <c:v>Free school</c:v>
                  </c:pt>
                  <c:pt idx="4">
                    <c:v>Independent school</c:v>
                  </c:pt>
                  <c:pt idx="5">
                    <c:v>Sponsored academy</c:v>
                  </c:pt>
                  <c:pt idx="6">
                    <c:v>VA/VC school**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030-48C3-A01A-75E466CE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inspection rating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5B-40A5-BB1D-F74F45A18F82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5B-40A5-BB1D-F74F45A18F82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5B-40A5-BB1D-F74F45A18F82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5B-40A5-BB1D-F74F45A18F82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5B-40A5-BB1D-F74F45A18F8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6A181C7-557E-4C19-8705-36DC6271EB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75B-40A5-BB1D-F74F45A18F8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5935656-E1B5-414D-8898-6A5654CA89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75B-40A5-BB1D-F74F45A18F8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9440072-473C-4885-A34E-5F4AF3C868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75B-40A5-BB1D-F74F45A18F8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2D89E62-16A4-4CDA-B95D-B897929971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75B-40A5-BB1D-F74F45A18F8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63F6685-5ED2-4E50-98B4-09A7DF914DF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75B-40A5-BB1D-F74F45A18F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'Inspection rating'!$F$4:$F$8</c:f>
              <c:numCache>
                <c:formatCode>0.0%</c:formatCode>
                <c:ptCount val="5"/>
                <c:pt idx="0">
                  <c:v>7.1999999999999995E-2</c:v>
                </c:pt>
                <c:pt idx="1">
                  <c:v>4.4999999999999998E-2</c:v>
                </c:pt>
                <c:pt idx="2">
                  <c:v>3.2000000000000001E-2</c:v>
                </c:pt>
                <c:pt idx="3">
                  <c:v>2.4E-2</c:v>
                </c:pt>
                <c:pt idx="4">
                  <c:v>0.121</c:v>
                </c:pt>
              </c:numCache>
            </c:numRef>
          </c:xVal>
          <c:yVal>
            <c:numRef>
              <c:f>'Inspection rating'!$G$4:$G$8</c:f>
              <c:numCache>
                <c:formatCode>0.0%</c:formatCode>
                <c:ptCount val="5"/>
                <c:pt idx="0">
                  <c:v>7.5999999999999998E-2</c:v>
                </c:pt>
                <c:pt idx="1">
                  <c:v>4.5999999999999999E-2</c:v>
                </c:pt>
                <c:pt idx="2">
                  <c:v>0.03</c:v>
                </c:pt>
                <c:pt idx="3">
                  <c:v>0.02</c:v>
                </c:pt>
                <c:pt idx="4">
                  <c:v>0.122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'Inspection rating'!$B$4:$B$8</c15:f>
                <c15:dlblRangeCache>
                  <c:ptCount val="5"/>
                  <c:pt idx="0">
                    <c:v>Outstanding</c:v>
                  </c:pt>
                  <c:pt idx="1">
                    <c:v>Good</c:v>
                  </c:pt>
                  <c:pt idx="2">
                    <c:v>Requires improvement</c:v>
                  </c:pt>
                  <c:pt idx="3">
                    <c:v>Inadequate</c:v>
                  </c:pt>
                  <c:pt idx="4">
                    <c:v>Not available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75B-40A5-BB1D-F74F45A1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07920"/>
        <c:axId val="1990008336"/>
      </c:scatterChart>
      <c:valAx>
        <c:axId val="199000792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8336"/>
        <c:crosses val="autoZero"/>
        <c:crossBetween val="midCat"/>
        <c:majorUnit val="5.000000000000001E-2"/>
      </c:valAx>
      <c:valAx>
        <c:axId val="1990008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079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17" name="Group 16"/>
        <xdr:cNvGrpSpPr/>
      </xdr:nvGrpSpPr>
      <xdr:grpSpPr>
        <a:xfrm>
          <a:off x="802957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18" name="Chart 17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19" name="Straight Connector 18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58190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76287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866775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03897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6295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6295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80486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58190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2.75" x14ac:dyDescent="0.2"/>
  <sheetData>
    <row r="1" spans="1:3" x14ac:dyDescent="0.2">
      <c r="A1" t="s">
        <v>44</v>
      </c>
    </row>
    <row r="2" spans="1:3" ht="409.5" x14ac:dyDescent="0.2">
      <c r="B2" t="s">
        <v>45</v>
      </c>
      <c r="C2" s="3" t="s">
        <v>46</v>
      </c>
    </row>
    <row r="3" spans="1:3" x14ac:dyDescent="0.2">
      <c r="B3" t="s">
        <v>47</v>
      </c>
      <c r="C3" t="s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Normal="100" workbookViewId="0">
      <selection activeCell="H5" sqref="H5:H8"/>
    </sheetView>
  </sheetViews>
  <sheetFormatPr defaultColWidth="8.85546875" defaultRowHeight="12.75" x14ac:dyDescent="0.2"/>
  <cols>
    <col min="1" max="1" width="8.85546875" style="1"/>
    <col min="2" max="2" width="21.710937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9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36</v>
      </c>
      <c r="C4" s="12">
        <v>125598</v>
      </c>
      <c r="D4" s="12">
        <v>9078</v>
      </c>
      <c r="E4" s="12">
        <v>9500</v>
      </c>
      <c r="F4" s="13">
        <v>7.1999999999999995E-2</v>
      </c>
      <c r="G4" s="13">
        <v>7.5999999999999998E-2</v>
      </c>
      <c r="H4" s="13">
        <f>G4-F4</f>
        <v>4.0000000000000036E-3</v>
      </c>
    </row>
    <row r="5" spans="1:19" x14ac:dyDescent="0.2">
      <c r="B5" s="1" t="s">
        <v>37</v>
      </c>
      <c r="C5" s="7">
        <v>269267</v>
      </c>
      <c r="D5" s="7">
        <v>12218</v>
      </c>
      <c r="E5" s="7">
        <v>12286</v>
      </c>
      <c r="F5" s="8">
        <v>4.4999999999999998E-2</v>
      </c>
      <c r="G5" s="8">
        <v>4.5999999999999999E-2</v>
      </c>
      <c r="H5" s="8">
        <f>G5-F5</f>
        <v>1.0000000000000009E-3</v>
      </c>
    </row>
    <row r="6" spans="1:19" x14ac:dyDescent="0.2">
      <c r="B6" s="1" t="s">
        <v>38</v>
      </c>
      <c r="C6" s="7">
        <v>119999</v>
      </c>
      <c r="D6" s="7">
        <v>3894</v>
      </c>
      <c r="E6" s="7">
        <v>3566</v>
      </c>
      <c r="F6" s="8">
        <v>3.2000000000000001E-2</v>
      </c>
      <c r="G6" s="8">
        <v>0.03</v>
      </c>
      <c r="H6" s="8">
        <f>G6-F6</f>
        <v>-2.0000000000000018E-3</v>
      </c>
    </row>
    <row r="7" spans="1:19" x14ac:dyDescent="0.2">
      <c r="B7" s="1" t="s">
        <v>39</v>
      </c>
      <c r="C7" s="7">
        <v>39953</v>
      </c>
      <c r="D7" s="7">
        <v>961</v>
      </c>
      <c r="E7" s="7">
        <v>792</v>
      </c>
      <c r="F7" s="8">
        <v>2.4E-2</v>
      </c>
      <c r="G7" s="8">
        <v>0.02</v>
      </c>
      <c r="H7" s="8">
        <f>G7-F7</f>
        <v>-4.0000000000000001E-3</v>
      </c>
    </row>
    <row r="8" spans="1:19" x14ac:dyDescent="0.2">
      <c r="B8" s="1" t="s">
        <v>4</v>
      </c>
      <c r="C8" s="7">
        <v>50839</v>
      </c>
      <c r="D8" s="7">
        <v>6159</v>
      </c>
      <c r="E8" s="7">
        <v>6179</v>
      </c>
      <c r="F8" s="8">
        <v>0.121</v>
      </c>
      <c r="G8" s="8">
        <v>0.122</v>
      </c>
      <c r="H8" s="8">
        <f>G8-F8</f>
        <v>1.0000000000000009E-3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workbookViewId="0">
      <selection activeCell="H12" sqref="H12"/>
    </sheetView>
  </sheetViews>
  <sheetFormatPr defaultColWidth="8.85546875" defaultRowHeight="12.75" x14ac:dyDescent="0.2"/>
  <cols>
    <col min="1" max="1" width="8.85546875" style="1"/>
    <col min="2" max="2" width="19.570312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2" customFormat="1" ht="15.75" x14ac:dyDescent="0.25">
      <c r="A1" s="2" t="s">
        <v>15</v>
      </c>
      <c r="C1" s="5"/>
      <c r="D1" s="5"/>
      <c r="E1" s="5"/>
      <c r="F1" s="6"/>
      <c r="G1" s="6"/>
      <c r="H1" s="6"/>
      <c r="S1" s="1"/>
    </row>
    <row r="3" spans="1:19" ht="25.5" x14ac:dyDescent="0.2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16</v>
      </c>
      <c r="C4" s="15">
        <v>153905</v>
      </c>
      <c r="D4" s="12">
        <v>3093</v>
      </c>
      <c r="E4" s="12">
        <v>2218</v>
      </c>
      <c r="F4" s="13">
        <v>0.02</v>
      </c>
      <c r="G4" s="13">
        <v>1.4E-2</v>
      </c>
      <c r="H4" s="13">
        <f>G4-F4</f>
        <v>-6.0000000000000001E-3</v>
      </c>
    </row>
    <row r="5" spans="1:19" x14ac:dyDescent="0.2">
      <c r="B5" s="1" t="s">
        <v>17</v>
      </c>
      <c r="C5" s="14">
        <v>422038</v>
      </c>
      <c r="D5" s="7">
        <v>25117</v>
      </c>
      <c r="E5" s="7">
        <v>25914</v>
      </c>
      <c r="F5" s="8">
        <v>0.06</v>
      </c>
      <c r="G5" s="8">
        <v>6.0999999999999999E-2</v>
      </c>
      <c r="H5" s="8">
        <f>G5-F5</f>
        <v>1.0000000000000009E-3</v>
      </c>
    </row>
    <row r="6" spans="1:19" x14ac:dyDescent="0.2">
      <c r="B6" s="1" t="s">
        <v>4</v>
      </c>
      <c r="C6" s="14">
        <v>29713</v>
      </c>
      <c r="D6" s="7">
        <v>4100</v>
      </c>
      <c r="E6" s="7">
        <v>4191</v>
      </c>
      <c r="F6" s="8">
        <v>0.13800000000000001</v>
      </c>
      <c r="G6" s="8">
        <v>0.14099999999999999</v>
      </c>
      <c r="H6" s="8">
        <f>G6-F6</f>
        <v>2.9999999999999749E-3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zoomScaleNormal="100" workbookViewId="0">
      <selection activeCell="H6" sqref="H6:H10"/>
    </sheetView>
  </sheetViews>
  <sheetFormatPr defaultColWidth="8.85546875" defaultRowHeight="12.75" x14ac:dyDescent="0.2"/>
  <cols>
    <col min="1" max="1" width="8.85546875" style="1"/>
    <col min="2" max="2" width="21.7109375" style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7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6</v>
      </c>
      <c r="C4" s="15">
        <v>464592</v>
      </c>
      <c r="D4" s="12">
        <v>23020</v>
      </c>
      <c r="E4" s="12">
        <v>24374</v>
      </c>
      <c r="F4" s="13">
        <v>0.05</v>
      </c>
      <c r="G4" s="13">
        <v>5.1999999999999998E-2</v>
      </c>
      <c r="H4" s="13">
        <f>G4-F4</f>
        <v>1.9999999999999948E-3</v>
      </c>
    </row>
    <row r="5" spans="1:19" x14ac:dyDescent="0.2">
      <c r="B5" s="1" t="s">
        <v>71</v>
      </c>
      <c r="C5" s="14">
        <v>25153</v>
      </c>
      <c r="D5" s="7">
        <v>846</v>
      </c>
      <c r="E5" s="7">
        <v>575</v>
      </c>
      <c r="F5" s="8">
        <v>3.4000000000000002E-2</v>
      </c>
      <c r="G5" s="8">
        <v>2.3E-2</v>
      </c>
      <c r="H5" s="8">
        <f>G5-F5</f>
        <v>-1.1000000000000003E-2</v>
      </c>
    </row>
    <row r="6" spans="1:19" x14ac:dyDescent="0.2">
      <c r="B6" s="1" t="s">
        <v>1</v>
      </c>
      <c r="C6" s="14">
        <v>56964</v>
      </c>
      <c r="D6" s="7">
        <v>2887</v>
      </c>
      <c r="E6" s="7">
        <v>1976</v>
      </c>
      <c r="F6" s="8">
        <v>5.0999999999999997E-2</v>
      </c>
      <c r="G6" s="8">
        <v>3.5000000000000003E-2</v>
      </c>
      <c r="H6" s="8">
        <f>G6-F6</f>
        <v>-1.5999999999999993E-2</v>
      </c>
    </row>
    <row r="7" spans="1:19" x14ac:dyDescent="0.2">
      <c r="B7" s="1" t="s">
        <v>2</v>
      </c>
      <c r="C7" s="14">
        <v>2005</v>
      </c>
      <c r="D7" s="7">
        <v>167</v>
      </c>
      <c r="E7" s="7">
        <v>134</v>
      </c>
      <c r="F7" s="8">
        <v>8.3000000000000004E-2</v>
      </c>
      <c r="G7" s="8">
        <v>6.7000000000000004E-2</v>
      </c>
      <c r="H7" s="8">
        <f t="shared" ref="H7:H10" si="0">G7-F7</f>
        <v>-1.6E-2</v>
      </c>
    </row>
    <row r="8" spans="1:19" x14ac:dyDescent="0.2">
      <c r="B8" s="1" t="s">
        <v>3</v>
      </c>
      <c r="C8" s="14">
        <v>21555</v>
      </c>
      <c r="D8" s="7">
        <v>1035</v>
      </c>
      <c r="E8" s="7">
        <v>848</v>
      </c>
      <c r="F8" s="8">
        <v>4.8000000000000001E-2</v>
      </c>
      <c r="G8" s="8">
        <v>3.9E-2</v>
      </c>
      <c r="H8" s="8">
        <f t="shared" si="0"/>
        <v>-9.0000000000000011E-3</v>
      </c>
    </row>
    <row r="9" spans="1:19" x14ac:dyDescent="0.2">
      <c r="B9" s="1" t="s">
        <v>4</v>
      </c>
      <c r="C9" s="14">
        <v>29833</v>
      </c>
      <c r="D9" s="7">
        <v>4108</v>
      </c>
      <c r="E9" s="7">
        <v>4196</v>
      </c>
      <c r="F9" s="8">
        <v>0.13800000000000001</v>
      </c>
      <c r="G9" s="8">
        <v>0.14099999999999999</v>
      </c>
      <c r="H9" s="8">
        <f t="shared" si="0"/>
        <v>2.9999999999999749E-3</v>
      </c>
    </row>
    <row r="10" spans="1:19" x14ac:dyDescent="0.2">
      <c r="B10" s="1" t="s">
        <v>5</v>
      </c>
      <c r="C10" s="14">
        <v>5554</v>
      </c>
      <c r="D10" s="7">
        <v>246</v>
      </c>
      <c r="E10" s="7">
        <v>220</v>
      </c>
      <c r="F10" s="8">
        <v>4.3999999999999997E-2</v>
      </c>
      <c r="G10" s="8">
        <v>0.04</v>
      </c>
      <c r="H10" s="8">
        <f t="shared" si="0"/>
        <v>-3.9999999999999966E-3</v>
      </c>
    </row>
    <row r="117" spans="2:7" ht="25.5" x14ac:dyDescent="0.2">
      <c r="B117" s="1" t="s">
        <v>11</v>
      </c>
      <c r="C117" s="7" t="s">
        <v>0</v>
      </c>
      <c r="D117" s="7" t="s">
        <v>51</v>
      </c>
      <c r="E117" s="7" t="s">
        <v>52</v>
      </c>
      <c r="F117" s="8" t="s">
        <v>49</v>
      </c>
      <c r="G117" s="8" t="s">
        <v>50</v>
      </c>
    </row>
    <row r="118" spans="2:7" x14ac:dyDescent="0.2">
      <c r="B118" s="1" t="s">
        <v>28</v>
      </c>
      <c r="C118" s="7">
        <v>515782</v>
      </c>
      <c r="D118" s="7">
        <v>22336</v>
      </c>
      <c r="E118" s="7">
        <v>22264</v>
      </c>
      <c r="F118" s="8">
        <v>4.2999999999999997E-2</v>
      </c>
      <c r="G118" s="8">
        <v>4.2999999999999997E-2</v>
      </c>
    </row>
    <row r="119" spans="2:7" x14ac:dyDescent="0.2">
      <c r="B119" s="1" t="s">
        <v>29</v>
      </c>
      <c r="C119" s="7">
        <v>22490</v>
      </c>
      <c r="D119" s="7">
        <v>3286</v>
      </c>
      <c r="E119" s="7">
        <v>3286</v>
      </c>
      <c r="F119" s="8">
        <v>0.14599999999999999</v>
      </c>
      <c r="G119" s="8">
        <v>0.14599999999999999</v>
      </c>
    </row>
    <row r="120" spans="2:7" x14ac:dyDescent="0.2">
      <c r="B120" s="1" t="s">
        <v>31</v>
      </c>
      <c r="C120" s="7">
        <v>48164</v>
      </c>
      <c r="D120" s="7">
        <v>6110</v>
      </c>
      <c r="E120" s="7">
        <v>6122</v>
      </c>
      <c r="F120" s="8">
        <v>0.127</v>
      </c>
      <c r="G120" s="8">
        <v>0.127</v>
      </c>
    </row>
    <row r="121" spans="2:7" x14ac:dyDescent="0.2">
      <c r="B121" s="1" t="s">
        <v>30</v>
      </c>
      <c r="C121" s="7">
        <v>19220</v>
      </c>
      <c r="D121" s="7">
        <v>579</v>
      </c>
      <c r="E121" s="7">
        <v>651</v>
      </c>
      <c r="F121" s="8">
        <v>0.03</v>
      </c>
      <c r="G121" s="8">
        <v>3.4000000000000002E-2</v>
      </c>
    </row>
    <row r="126" spans="2:7" ht="25.5" x14ac:dyDescent="0.2">
      <c r="B126" s="1" t="s">
        <v>9</v>
      </c>
      <c r="C126" s="7" t="s">
        <v>0</v>
      </c>
      <c r="D126" s="7" t="s">
        <v>51</v>
      </c>
      <c r="E126" s="7" t="s">
        <v>52</v>
      </c>
      <c r="F126" s="8" t="s">
        <v>49</v>
      </c>
      <c r="G126" s="8" t="s">
        <v>50</v>
      </c>
    </row>
    <row r="127" spans="2:7" x14ac:dyDescent="0.2">
      <c r="B127" s="1" t="s">
        <v>37</v>
      </c>
      <c r="C127" s="7">
        <v>269267</v>
      </c>
      <c r="D127" s="7">
        <v>12218</v>
      </c>
      <c r="E127" s="7">
        <v>12286</v>
      </c>
      <c r="F127" s="8">
        <v>4.4999999999999998E-2</v>
      </c>
      <c r="G127" s="8">
        <v>4.5999999999999999E-2</v>
      </c>
    </row>
    <row r="128" spans="2:7" x14ac:dyDescent="0.2">
      <c r="B128" s="1" t="s">
        <v>39</v>
      </c>
      <c r="C128" s="7">
        <v>39953</v>
      </c>
      <c r="D128" s="7">
        <v>961</v>
      </c>
      <c r="E128" s="7">
        <v>792</v>
      </c>
      <c r="F128" s="8">
        <v>2.4E-2</v>
      </c>
      <c r="G128" s="8">
        <v>0.02</v>
      </c>
    </row>
    <row r="129" spans="2:7" x14ac:dyDescent="0.2">
      <c r="B129" s="1" t="s">
        <v>4</v>
      </c>
      <c r="C129" s="7">
        <v>50839</v>
      </c>
      <c r="D129" s="7">
        <v>6159</v>
      </c>
      <c r="E129" s="7">
        <v>6179</v>
      </c>
      <c r="F129" s="8">
        <v>0.121</v>
      </c>
      <c r="G129" s="8">
        <v>0.122</v>
      </c>
    </row>
    <row r="130" spans="2:7" x14ac:dyDescent="0.2">
      <c r="B130" s="1" t="s">
        <v>36</v>
      </c>
      <c r="C130" s="7">
        <v>125598</v>
      </c>
      <c r="D130" s="7">
        <v>9078</v>
      </c>
      <c r="E130" s="7">
        <v>9500</v>
      </c>
      <c r="F130" s="8">
        <v>7.1999999999999995E-2</v>
      </c>
      <c r="G130" s="8">
        <v>7.5999999999999998E-2</v>
      </c>
    </row>
    <row r="131" spans="2:7" x14ac:dyDescent="0.2">
      <c r="B131" s="1" t="s">
        <v>38</v>
      </c>
      <c r="C131" s="7">
        <v>119999</v>
      </c>
      <c r="D131" s="7">
        <v>3894</v>
      </c>
      <c r="E131" s="7">
        <v>3566</v>
      </c>
      <c r="F131" s="8">
        <v>3.2000000000000001E-2</v>
      </c>
      <c r="G131" s="8">
        <v>0.03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Normal="100" workbookViewId="0">
      <selection activeCell="H6" sqref="H6:H8"/>
    </sheetView>
  </sheetViews>
  <sheetFormatPr defaultColWidth="8.85546875" defaultRowHeight="12.75" x14ac:dyDescent="0.2"/>
  <cols>
    <col min="1" max="1" width="8.85546875" style="1"/>
    <col min="2" max="2" width="24.4257812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8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40</v>
      </c>
      <c r="C4" s="15">
        <v>56318</v>
      </c>
      <c r="D4" s="12">
        <v>3412</v>
      </c>
      <c r="E4" s="12">
        <v>3655</v>
      </c>
      <c r="F4" s="13">
        <v>6.0999999999999999E-2</v>
      </c>
      <c r="G4" s="13">
        <v>6.5000000000000002E-2</v>
      </c>
      <c r="H4" s="13">
        <f>G4-F4</f>
        <v>4.0000000000000036E-3</v>
      </c>
    </row>
    <row r="5" spans="1:19" x14ac:dyDescent="0.2">
      <c r="B5" s="1" t="s">
        <v>41</v>
      </c>
      <c r="C5" s="14">
        <v>25067</v>
      </c>
      <c r="D5" s="7">
        <v>2107</v>
      </c>
      <c r="E5" s="7">
        <v>2196</v>
      </c>
      <c r="F5" s="8">
        <v>8.4000000000000005E-2</v>
      </c>
      <c r="G5" s="8">
        <v>8.7999999999999995E-2</v>
      </c>
      <c r="H5" s="8">
        <f>G5-F5</f>
        <v>3.9999999999999897E-3</v>
      </c>
    </row>
    <row r="6" spans="1:19" x14ac:dyDescent="0.2">
      <c r="B6" s="1" t="s">
        <v>42</v>
      </c>
      <c r="C6" s="14">
        <v>291565</v>
      </c>
      <c r="D6" s="7">
        <v>15710</v>
      </c>
      <c r="E6" s="7">
        <v>15866</v>
      </c>
      <c r="F6" s="8">
        <v>5.3999999999999999E-2</v>
      </c>
      <c r="G6" s="8">
        <v>5.3999999999999999E-2</v>
      </c>
      <c r="H6" s="8">
        <f>G6-F6</f>
        <v>0</v>
      </c>
    </row>
    <row r="7" spans="1:19" x14ac:dyDescent="0.2">
      <c r="B7" s="1" t="s">
        <v>23</v>
      </c>
      <c r="C7" s="14">
        <v>211304</v>
      </c>
      <c r="D7" s="7">
        <v>10260</v>
      </c>
      <c r="E7" s="7">
        <v>9790</v>
      </c>
      <c r="F7" s="8">
        <v>4.9000000000000002E-2</v>
      </c>
      <c r="G7" s="8">
        <v>4.5999999999999999E-2</v>
      </c>
      <c r="H7" s="8">
        <f t="shared" ref="H7:H8" si="0">G7-F7</f>
        <v>-3.0000000000000027E-3</v>
      </c>
    </row>
    <row r="8" spans="1:19" x14ac:dyDescent="0.2">
      <c r="B8" s="1" t="s">
        <v>24</v>
      </c>
      <c r="C8" s="14">
        <v>21402</v>
      </c>
      <c r="D8" s="7">
        <v>821</v>
      </c>
      <c r="E8" s="7">
        <v>816</v>
      </c>
      <c r="F8" s="8">
        <v>3.7999999999999999E-2</v>
      </c>
      <c r="G8" s="8">
        <v>3.7999999999999999E-2</v>
      </c>
      <c r="H8" s="8">
        <f t="shared" si="0"/>
        <v>0</v>
      </c>
    </row>
    <row r="11" spans="1:19" x14ac:dyDescent="0.2">
      <c r="B11" s="16" t="s">
        <v>62</v>
      </c>
    </row>
    <row r="12" spans="1:19" x14ac:dyDescent="0.2">
      <c r="B12" s="1" t="s">
        <v>63</v>
      </c>
    </row>
    <row r="13" spans="1:19" x14ac:dyDescent="0.2">
      <c r="B13" s="1" t="s">
        <v>69</v>
      </c>
    </row>
    <row r="14" spans="1:19" x14ac:dyDescent="0.2">
      <c r="B14" s="1" t="s">
        <v>70</v>
      </c>
    </row>
    <row r="15" spans="1:19" x14ac:dyDescent="0.2">
      <c r="B15" s="1" t="s">
        <v>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Normal="100" workbookViewId="0">
      <selection activeCell="H5" sqref="H5:H12"/>
    </sheetView>
  </sheetViews>
  <sheetFormatPr defaultColWidth="8.85546875" defaultRowHeight="12.75" x14ac:dyDescent="0.2"/>
  <cols>
    <col min="1" max="1" width="8.85546875" style="1"/>
    <col min="2" max="2" width="38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61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53</v>
      </c>
      <c r="C4" s="15">
        <v>7818</v>
      </c>
      <c r="D4" s="12">
        <v>354</v>
      </c>
      <c r="E4" s="12">
        <v>318</v>
      </c>
      <c r="F4" s="13">
        <v>4.4999999999999998E-2</v>
      </c>
      <c r="G4" s="13">
        <v>4.1000000000000002E-2</v>
      </c>
      <c r="H4" s="13">
        <f>G4-F4</f>
        <v>-3.9999999999999966E-3</v>
      </c>
    </row>
    <row r="5" spans="1:19" x14ac:dyDescent="0.2">
      <c r="B5" s="1" t="s">
        <v>54</v>
      </c>
      <c r="C5" s="14">
        <v>67151</v>
      </c>
      <c r="D5" s="7">
        <v>4593</v>
      </c>
      <c r="E5" s="7">
        <v>5174</v>
      </c>
      <c r="F5" s="8">
        <v>6.8000000000000005E-2</v>
      </c>
      <c r="G5" s="8">
        <v>7.6999999999999999E-2</v>
      </c>
      <c r="H5" s="8">
        <f>G5-F5</f>
        <v>8.9999999999999941E-3</v>
      </c>
    </row>
    <row r="6" spans="1:19" x14ac:dyDescent="0.2">
      <c r="B6" s="1" t="s">
        <v>55</v>
      </c>
      <c r="C6" s="14">
        <v>84459</v>
      </c>
      <c r="D6" s="7">
        <v>4849</v>
      </c>
      <c r="E6" s="7">
        <v>5154</v>
      </c>
      <c r="F6" s="8">
        <v>5.7000000000000002E-2</v>
      </c>
      <c r="G6" s="8">
        <v>6.0999999999999999E-2</v>
      </c>
      <c r="H6" s="8">
        <f>G6-F6</f>
        <v>3.9999999999999966E-3</v>
      </c>
    </row>
    <row r="7" spans="1:19" x14ac:dyDescent="0.2">
      <c r="B7" s="1" t="s">
        <v>56</v>
      </c>
      <c r="C7" s="14">
        <v>85535</v>
      </c>
      <c r="D7" s="7">
        <v>1815</v>
      </c>
      <c r="E7" s="7">
        <v>1322</v>
      </c>
      <c r="F7" s="8">
        <v>2.1000000000000001E-2</v>
      </c>
      <c r="G7" s="8">
        <v>1.4999999999999999E-2</v>
      </c>
      <c r="H7" s="8">
        <f t="shared" ref="H7:H12" si="0">G7-F7</f>
        <v>-6.0000000000000019E-3</v>
      </c>
    </row>
    <row r="8" spans="1:19" x14ac:dyDescent="0.2">
      <c r="B8" s="1" t="s">
        <v>57</v>
      </c>
      <c r="C8" s="14">
        <v>112170</v>
      </c>
      <c r="D8" s="7">
        <v>4529</v>
      </c>
      <c r="E8" s="7">
        <v>4308</v>
      </c>
      <c r="F8" s="8">
        <v>0.04</v>
      </c>
      <c r="G8" s="8">
        <v>3.7999999999999999E-2</v>
      </c>
      <c r="H8" s="8">
        <f t="shared" si="0"/>
        <v>-2.0000000000000018E-3</v>
      </c>
    </row>
    <row r="9" spans="1:19" x14ac:dyDescent="0.2">
      <c r="B9" s="1" t="s">
        <v>58</v>
      </c>
      <c r="C9" s="14">
        <v>26922</v>
      </c>
      <c r="D9" s="7">
        <v>1219</v>
      </c>
      <c r="E9" s="7">
        <v>1113</v>
      </c>
      <c r="F9" s="8">
        <v>4.4999999999999998E-2</v>
      </c>
      <c r="G9" s="8">
        <v>4.1000000000000002E-2</v>
      </c>
      <c r="H9" s="8">
        <f t="shared" si="0"/>
        <v>-3.9999999999999966E-3</v>
      </c>
    </row>
    <row r="10" spans="1:19" x14ac:dyDescent="0.2">
      <c r="B10" s="1" t="s">
        <v>59</v>
      </c>
      <c r="C10" s="14">
        <v>83014</v>
      </c>
      <c r="D10" s="7">
        <v>2918</v>
      </c>
      <c r="E10" s="7">
        <v>2181</v>
      </c>
      <c r="F10" s="8">
        <v>3.5000000000000003E-2</v>
      </c>
      <c r="G10" s="8">
        <v>2.5999999999999999E-2</v>
      </c>
      <c r="H10" s="8">
        <f t="shared" si="0"/>
        <v>-9.0000000000000045E-3</v>
      </c>
    </row>
    <row r="11" spans="1:19" x14ac:dyDescent="0.2">
      <c r="B11" s="1" t="s">
        <v>4</v>
      </c>
      <c r="C11" s="14">
        <v>41180</v>
      </c>
      <c r="D11" s="7">
        <v>5409</v>
      </c>
      <c r="E11" s="7">
        <v>5502</v>
      </c>
      <c r="F11" s="8">
        <v>0.13100000000000001</v>
      </c>
      <c r="G11" s="8">
        <v>0.13400000000000001</v>
      </c>
      <c r="H11" s="8">
        <f t="shared" si="0"/>
        <v>3.0000000000000027E-3</v>
      </c>
    </row>
    <row r="12" spans="1:19" x14ac:dyDescent="0.2">
      <c r="B12" s="1" t="s">
        <v>60</v>
      </c>
      <c r="C12" s="14">
        <v>97403</v>
      </c>
      <c r="D12" s="7">
        <v>6621</v>
      </c>
      <c r="E12" s="7">
        <v>7251</v>
      </c>
      <c r="F12" s="8">
        <v>6.8000000000000005E-2</v>
      </c>
      <c r="G12" s="8">
        <v>7.3999999999999996E-2</v>
      </c>
      <c r="H12" s="8">
        <f t="shared" si="0"/>
        <v>5.9999999999999915E-3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zoomScaleNormal="100" workbookViewId="0">
      <selection activeCell="H3" sqref="H3"/>
    </sheetView>
  </sheetViews>
  <sheetFormatPr defaultColWidth="8.85546875" defaultRowHeight="12.75" x14ac:dyDescent="0.2"/>
  <cols>
    <col min="1" max="1" width="8.85546875" style="1"/>
    <col min="2" max="2" width="13.570312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14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14</v>
      </c>
      <c r="C4" s="15">
        <v>97908</v>
      </c>
      <c r="D4" s="12">
        <v>4525</v>
      </c>
      <c r="E4" s="12">
        <v>4151</v>
      </c>
      <c r="F4" s="13">
        <v>4.5999999999999999E-2</v>
      </c>
      <c r="G4" s="13">
        <v>4.2000000000000003E-2</v>
      </c>
      <c r="H4" s="13">
        <f>G4-F4</f>
        <v>-3.9999999999999966E-3</v>
      </c>
    </row>
    <row r="5" spans="1:19" x14ac:dyDescent="0.2">
      <c r="B5" s="1" t="s">
        <v>25</v>
      </c>
      <c r="C5" s="14">
        <v>507748</v>
      </c>
      <c r="D5" s="7">
        <v>27786</v>
      </c>
      <c r="E5" s="7">
        <v>28172</v>
      </c>
      <c r="F5" s="8">
        <v>5.5E-2</v>
      </c>
      <c r="G5" s="8">
        <v>5.5E-2</v>
      </c>
      <c r="H5" s="8">
        <f>G5-F5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zoomScaleNormal="100" workbookViewId="0">
      <selection activeCell="H6" sqref="H6"/>
    </sheetView>
  </sheetViews>
  <sheetFormatPr defaultColWidth="8.85546875" defaultRowHeight="12.75" x14ac:dyDescent="0.2"/>
  <cols>
    <col min="1" max="1" width="8.85546875" style="1"/>
    <col min="2" max="2" width="13.570312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13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26</v>
      </c>
      <c r="C4" s="12">
        <v>578636</v>
      </c>
      <c r="D4" s="12">
        <v>31364</v>
      </c>
      <c r="E4" s="12">
        <v>31409</v>
      </c>
      <c r="F4" s="13">
        <v>5.3999999999999999E-2</v>
      </c>
      <c r="G4" s="13">
        <v>5.3999999999999999E-2</v>
      </c>
      <c r="H4" s="13">
        <f>G4-F4</f>
        <v>0</v>
      </c>
    </row>
    <row r="5" spans="1:19" x14ac:dyDescent="0.2">
      <c r="B5" s="1" t="s">
        <v>27</v>
      </c>
      <c r="C5" s="7">
        <v>27020</v>
      </c>
      <c r="D5" s="7">
        <v>947</v>
      </c>
      <c r="E5" s="7">
        <v>914</v>
      </c>
      <c r="F5" s="8">
        <v>3.5000000000000003E-2</v>
      </c>
      <c r="G5" s="8">
        <v>3.4000000000000002E-2</v>
      </c>
      <c r="H5" s="8">
        <f>G5-F5</f>
        <v>-1.0000000000000009E-3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zoomScaleNormal="100" workbookViewId="0">
      <selection activeCell="H5" sqref="H5"/>
    </sheetView>
  </sheetViews>
  <sheetFormatPr defaultColWidth="8.85546875" defaultRowHeight="12.75" x14ac:dyDescent="0.2"/>
  <cols>
    <col min="1" max="1" width="8.85546875" style="1"/>
    <col min="2" max="2" width="13.570312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12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4</v>
      </c>
      <c r="C4" s="12">
        <v>47951</v>
      </c>
      <c r="D4" s="12">
        <v>6109</v>
      </c>
      <c r="E4" s="12">
        <v>6121</v>
      </c>
      <c r="F4" s="13">
        <v>0.127</v>
      </c>
      <c r="G4" s="13">
        <v>0.128</v>
      </c>
      <c r="H4" s="13">
        <f>G4-F4</f>
        <v>1.0000000000000009E-3</v>
      </c>
    </row>
    <row r="5" spans="1:19" x14ac:dyDescent="0.2">
      <c r="B5" s="1" t="s">
        <v>18</v>
      </c>
      <c r="C5" s="7">
        <v>117623</v>
      </c>
      <c r="D5" s="7">
        <v>9722</v>
      </c>
      <c r="E5" s="7">
        <v>10743</v>
      </c>
      <c r="F5" s="8">
        <v>8.3000000000000004E-2</v>
      </c>
      <c r="G5" s="8">
        <v>9.0999999999999998E-2</v>
      </c>
      <c r="H5" s="8">
        <f>G5-F5</f>
        <v>7.9999999999999932E-3</v>
      </c>
    </row>
    <row r="6" spans="1:19" x14ac:dyDescent="0.2">
      <c r="B6" s="1" t="s">
        <v>19</v>
      </c>
      <c r="C6" s="7">
        <v>122018</v>
      </c>
      <c r="D6" s="7">
        <v>6525</v>
      </c>
      <c r="E6" s="7">
        <v>6819</v>
      </c>
      <c r="F6" s="8">
        <v>5.2999999999999999E-2</v>
      </c>
      <c r="G6" s="8">
        <v>5.6000000000000001E-2</v>
      </c>
      <c r="H6" s="8">
        <f>G6-F6</f>
        <v>3.0000000000000027E-3</v>
      </c>
    </row>
    <row r="7" spans="1:19" x14ac:dyDescent="0.2">
      <c r="B7" s="1" t="s">
        <v>20</v>
      </c>
      <c r="C7" s="7">
        <v>115546</v>
      </c>
      <c r="D7" s="7">
        <v>4510</v>
      </c>
      <c r="E7" s="7">
        <v>4257</v>
      </c>
      <c r="F7" s="8">
        <v>3.9E-2</v>
      </c>
      <c r="G7" s="8">
        <v>3.6999999999999998E-2</v>
      </c>
      <c r="H7" s="8">
        <f t="shared" ref="H7:H9" si="0">G7-F7</f>
        <v>-2.0000000000000018E-3</v>
      </c>
    </row>
    <row r="8" spans="1:19" x14ac:dyDescent="0.2">
      <c r="B8" s="1" t="s">
        <v>21</v>
      </c>
      <c r="C8" s="7">
        <v>104691</v>
      </c>
      <c r="D8" s="7">
        <v>3224</v>
      </c>
      <c r="E8" s="7">
        <v>2788</v>
      </c>
      <c r="F8" s="8">
        <v>3.1E-2</v>
      </c>
      <c r="G8" s="8">
        <v>2.7E-2</v>
      </c>
      <c r="H8" s="8">
        <f t="shared" si="0"/>
        <v>-4.0000000000000001E-3</v>
      </c>
    </row>
    <row r="9" spans="1:19" x14ac:dyDescent="0.2">
      <c r="B9" s="1" t="s">
        <v>22</v>
      </c>
      <c r="C9" s="7">
        <v>97827</v>
      </c>
      <c r="D9" s="7">
        <v>2219</v>
      </c>
      <c r="E9" s="7">
        <v>1595</v>
      </c>
      <c r="F9" s="8">
        <v>2.3E-2</v>
      </c>
      <c r="G9" s="8">
        <v>1.6E-2</v>
      </c>
      <c r="H9" s="8">
        <f t="shared" si="0"/>
        <v>-6.9999999999999993E-3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I5" sqref="I5"/>
    </sheetView>
  </sheetViews>
  <sheetFormatPr defaultColWidth="8.85546875" defaultRowHeight="12.75" x14ac:dyDescent="0.2"/>
  <cols>
    <col min="1" max="1" width="8.85546875" style="1"/>
    <col min="2" max="2" width="19.85546875" style="1" bestFit="1" customWidth="1"/>
    <col min="3" max="5" width="13.85546875" style="7" customWidth="1"/>
    <col min="6" max="8" width="13.85546875" style="8" customWidth="1"/>
    <col min="9" max="16384" width="8.85546875" style="1"/>
  </cols>
  <sheetData>
    <row r="1" spans="1:19" s="4" customFormat="1" ht="15.75" x14ac:dyDescent="0.25">
      <c r="A1" s="4" t="s">
        <v>10</v>
      </c>
      <c r="C1" s="9"/>
      <c r="D1" s="9"/>
      <c r="E1" s="9"/>
      <c r="F1" s="10"/>
      <c r="G1" s="10"/>
      <c r="H1" s="10"/>
      <c r="S1" s="1"/>
    </row>
    <row r="3" spans="1:19" ht="25.5" x14ac:dyDescent="0.2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 x14ac:dyDescent="0.2">
      <c r="B4" s="11" t="s">
        <v>32</v>
      </c>
      <c r="C4" s="12">
        <v>120970</v>
      </c>
      <c r="D4" s="12">
        <v>4850</v>
      </c>
      <c r="E4" s="12">
        <v>4647</v>
      </c>
      <c r="F4" s="13">
        <v>0.04</v>
      </c>
      <c r="G4" s="13">
        <v>3.7999999999999999E-2</v>
      </c>
      <c r="H4" s="13">
        <f>G4-F4</f>
        <v>-2.0000000000000018E-3</v>
      </c>
    </row>
    <row r="5" spans="1:19" x14ac:dyDescent="0.2">
      <c r="B5" s="1" t="s">
        <v>43</v>
      </c>
      <c r="C5" s="7">
        <v>245598</v>
      </c>
      <c r="D5" s="7">
        <v>14485</v>
      </c>
      <c r="E5" s="7">
        <v>15137</v>
      </c>
      <c r="F5" s="8">
        <v>5.8999999999999997E-2</v>
      </c>
      <c r="G5" s="8">
        <v>6.2E-2</v>
      </c>
      <c r="H5" s="8">
        <f>G5-F5</f>
        <v>3.0000000000000027E-3</v>
      </c>
    </row>
    <row r="6" spans="1:19" x14ac:dyDescent="0.2">
      <c r="B6" s="1" t="s">
        <v>33</v>
      </c>
      <c r="C6" s="7">
        <v>54409</v>
      </c>
      <c r="D6" s="7">
        <v>1978</v>
      </c>
      <c r="E6" s="7">
        <v>1859</v>
      </c>
      <c r="F6" s="8">
        <v>3.5999999999999997E-2</v>
      </c>
      <c r="G6" s="8">
        <v>3.4000000000000002E-2</v>
      </c>
      <c r="H6" s="8">
        <f>G6-F6</f>
        <v>-1.9999999999999948E-3</v>
      </c>
    </row>
    <row r="7" spans="1:19" x14ac:dyDescent="0.2">
      <c r="B7" s="1" t="s">
        <v>66</v>
      </c>
      <c r="C7" s="7">
        <v>3739</v>
      </c>
      <c r="D7" s="7">
        <v>83</v>
      </c>
      <c r="E7" s="7">
        <v>78</v>
      </c>
      <c r="F7" s="8">
        <v>2.1999999999999999E-2</v>
      </c>
      <c r="G7" s="8">
        <v>2.1000000000000001E-2</v>
      </c>
      <c r="H7" s="8">
        <f t="shared" ref="H7:H10" si="0">G7-F7</f>
        <v>-9.9999999999999742E-4</v>
      </c>
    </row>
    <row r="8" spans="1:19" x14ac:dyDescent="0.2">
      <c r="B8" s="1" t="s">
        <v>34</v>
      </c>
      <c r="C8" s="7">
        <v>48164</v>
      </c>
      <c r="D8" s="7">
        <v>6110</v>
      </c>
      <c r="E8" s="7">
        <v>6122</v>
      </c>
      <c r="F8" s="8">
        <v>0.127</v>
      </c>
      <c r="G8" s="8">
        <v>0.127</v>
      </c>
      <c r="H8" s="8">
        <f t="shared" si="0"/>
        <v>0</v>
      </c>
    </row>
    <row r="9" spans="1:19" x14ac:dyDescent="0.2">
      <c r="B9" s="1" t="s">
        <v>35</v>
      </c>
      <c r="C9" s="7">
        <v>78901</v>
      </c>
      <c r="D9" s="7">
        <v>1946</v>
      </c>
      <c r="E9" s="7">
        <v>1707</v>
      </c>
      <c r="F9" s="8">
        <v>2.5000000000000001E-2</v>
      </c>
      <c r="G9" s="8">
        <v>2.1999999999999999E-2</v>
      </c>
      <c r="H9" s="8">
        <f t="shared" si="0"/>
        <v>-3.0000000000000027E-3</v>
      </c>
    </row>
    <row r="10" spans="1:19" x14ac:dyDescent="0.2">
      <c r="B10" s="1" t="s">
        <v>67</v>
      </c>
      <c r="C10" s="7">
        <v>53875</v>
      </c>
      <c r="D10" s="7">
        <v>2857</v>
      </c>
      <c r="E10" s="7">
        <v>2773</v>
      </c>
      <c r="F10" s="8">
        <v>5.2999999999999999E-2</v>
      </c>
      <c r="G10" s="8">
        <v>5.0999999999999997E-2</v>
      </c>
      <c r="H10" s="8">
        <f t="shared" si="0"/>
        <v>-2.0000000000000018E-3</v>
      </c>
    </row>
    <row r="12" spans="1:19" x14ac:dyDescent="0.2">
      <c r="B12" s="16" t="s">
        <v>62</v>
      </c>
    </row>
    <row r="13" spans="1:19" x14ac:dyDescent="0.2">
      <c r="B13" s="1" t="s">
        <v>65</v>
      </c>
    </row>
    <row r="14" spans="1:19" x14ac:dyDescent="0.2">
      <c r="B14" s="1" t="s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Disadvantage</vt:lpstr>
      <vt:lpstr>Ethnicity</vt:lpstr>
      <vt:lpstr>Area type</vt:lpstr>
      <vt:lpstr>Area demographics</vt:lpstr>
      <vt:lpstr>Coastal</vt:lpstr>
      <vt:lpstr>Opportunity area</vt:lpstr>
      <vt:lpstr>School FSM quintile</vt:lpstr>
      <vt:lpstr>Governance</vt:lpstr>
      <vt:lpstr>Inspection rating</vt:lpstr>
      <vt:lpstr>Ethnicity!Entered_pct</vt:lpstr>
      <vt:lpstr>Entered_pct</vt:lpstr>
      <vt:lpstr>Ethnicity!Expected_pct</vt:lpstr>
      <vt:lpstr>Expected_pct</vt:lpstr>
      <vt:lpstr>Ethnicity!Population</vt:lpstr>
      <vt:lpstr>Population</vt:lpstr>
    </vt:vector>
  </TitlesOfParts>
  <Company>FFT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Nye</dc:creator>
  <cp:lastModifiedBy>Philip Nye</cp:lastModifiedBy>
  <dcterms:created xsi:type="dcterms:W3CDTF">2017-06-19T12:20:33Z</dcterms:created>
  <dcterms:modified xsi:type="dcterms:W3CDTF">2019-11-13T17:05:24Z</dcterms:modified>
</cp:coreProperties>
</file>