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nstitute of Physics\SPN\Oct 19 Phase 4 evaluation\Outputs\"/>
    </mc:Choice>
  </mc:AlternateContent>
  <bookViews>
    <workbookView xWindow="0" yWindow="0" windowWidth="28800" windowHeight="12300"/>
  </bookViews>
  <sheets>
    <sheet name="GCSE Physics grade, 2011-19" sheetId="9" r:id="rId1"/>
    <sheet name="Entry, 2013-19" sheetId="11" r:id="rId2"/>
    <sheet name="Female entry, 2013-19" sheetId="4" r:id="rId3"/>
    <sheet name="FSM6 entry, 2013-19" sheetId="6" r:id="rId4"/>
    <sheet name="Entry by ethnic group, 2013-19" sheetId="12" r:id="rId5"/>
    <sheet name="Entry to CD subjects, 2013-19"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0" i="12" l="1"/>
  <c r="Y19" i="12"/>
  <c r="Y18" i="12"/>
  <c r="Y17" i="12"/>
  <c r="Y16" i="12"/>
  <c r="Y15" i="12"/>
  <c r="Y13" i="12"/>
  <c r="Y12" i="12"/>
  <c r="Y11" i="12"/>
  <c r="Y10" i="12"/>
  <c r="Y9" i="12"/>
  <c r="Y8" i="12"/>
  <c r="U20" i="12"/>
  <c r="U19" i="12"/>
  <c r="U18" i="12"/>
  <c r="U17" i="12"/>
  <c r="U16" i="12"/>
  <c r="U15" i="12"/>
  <c r="U13" i="12"/>
  <c r="U12" i="12"/>
  <c r="U11" i="12"/>
  <c r="U10" i="12"/>
  <c r="U9" i="12"/>
  <c r="U8" i="12"/>
  <c r="Q20" i="12"/>
  <c r="Q19" i="12"/>
  <c r="Q18" i="12"/>
  <c r="Q17" i="12"/>
  <c r="Q16" i="12"/>
  <c r="Q15" i="12"/>
  <c r="Q13" i="12"/>
  <c r="Q12" i="12"/>
  <c r="Q11" i="12"/>
  <c r="Q10" i="12"/>
  <c r="Q9" i="12"/>
  <c r="Q8" i="12"/>
  <c r="M20" i="12"/>
  <c r="M19" i="12"/>
  <c r="M18" i="12"/>
  <c r="M17" i="12"/>
  <c r="M16" i="12"/>
  <c r="M15" i="12"/>
  <c r="M13" i="12"/>
  <c r="M12" i="12"/>
  <c r="M11" i="12"/>
  <c r="M10" i="12"/>
  <c r="M9" i="12"/>
  <c r="M8" i="12"/>
  <c r="I20" i="12"/>
  <c r="I19" i="12"/>
  <c r="I18" i="12"/>
  <c r="I17" i="12"/>
  <c r="I16" i="12"/>
  <c r="I15" i="12"/>
  <c r="I13" i="12"/>
  <c r="I12" i="12"/>
  <c r="I11" i="12"/>
  <c r="I10" i="12"/>
  <c r="I9" i="12"/>
  <c r="I8" i="12"/>
  <c r="E27" i="12"/>
  <c r="E26" i="12"/>
  <c r="E25" i="12"/>
  <c r="E24" i="12"/>
  <c r="E23" i="12"/>
  <c r="E22" i="12"/>
  <c r="E20" i="12"/>
  <c r="E19" i="12"/>
  <c r="E18" i="12"/>
  <c r="E17" i="12"/>
  <c r="E16" i="12"/>
  <c r="E15" i="12"/>
  <c r="E9" i="12"/>
  <c r="E10" i="12"/>
  <c r="E11" i="12"/>
  <c r="E12" i="12"/>
  <c r="E13" i="12"/>
  <c r="E8" i="12"/>
  <c r="Z27" i="12"/>
  <c r="Y27" i="12"/>
  <c r="Z26" i="12"/>
  <c r="Y26" i="12"/>
  <c r="Z25" i="12"/>
  <c r="Y25" i="12"/>
  <c r="Z24" i="12"/>
  <c r="Y24" i="12"/>
  <c r="Z23" i="12"/>
  <c r="Y23" i="12"/>
  <c r="Y22" i="12"/>
  <c r="Z20" i="12"/>
  <c r="Z19" i="12"/>
  <c r="Z18" i="12"/>
  <c r="Z17" i="12"/>
  <c r="Z16" i="12"/>
  <c r="Z13" i="12"/>
  <c r="Z12" i="12"/>
  <c r="Z11" i="12"/>
  <c r="Z10" i="12"/>
  <c r="Z9" i="12"/>
  <c r="V27" i="12"/>
  <c r="U27" i="12"/>
  <c r="V26" i="12"/>
  <c r="U26" i="12"/>
  <c r="V25" i="12"/>
  <c r="U25" i="12"/>
  <c r="V24" i="12"/>
  <c r="U24" i="12"/>
  <c r="V23" i="12"/>
  <c r="U23" i="12"/>
  <c r="U22" i="12"/>
  <c r="V20" i="12"/>
  <c r="V19" i="12"/>
  <c r="V18" i="12"/>
  <c r="V17" i="12"/>
  <c r="V16" i="12"/>
  <c r="V13" i="12"/>
  <c r="V12" i="12"/>
  <c r="V11" i="12"/>
  <c r="V10" i="12"/>
  <c r="V9" i="12"/>
  <c r="R27" i="12"/>
  <c r="Q27" i="12"/>
  <c r="R26" i="12"/>
  <c r="Q26" i="12"/>
  <c r="R25" i="12"/>
  <c r="Q25" i="12"/>
  <c r="R24" i="12"/>
  <c r="Q24" i="12"/>
  <c r="R23" i="12"/>
  <c r="Q23" i="12"/>
  <c r="Q22" i="12"/>
  <c r="R20" i="12"/>
  <c r="R19" i="12"/>
  <c r="R18" i="12"/>
  <c r="R17" i="12"/>
  <c r="R16" i="12"/>
  <c r="R13" i="12"/>
  <c r="R12" i="12"/>
  <c r="R11" i="12"/>
  <c r="R10" i="12"/>
  <c r="R9" i="12"/>
  <c r="N27" i="12"/>
  <c r="M27" i="12"/>
  <c r="N26" i="12"/>
  <c r="M26" i="12"/>
  <c r="N25" i="12"/>
  <c r="M25" i="12"/>
  <c r="N24" i="12"/>
  <c r="M24" i="12"/>
  <c r="N23" i="12"/>
  <c r="M23" i="12"/>
  <c r="M22" i="12"/>
  <c r="N20" i="12"/>
  <c r="N19" i="12"/>
  <c r="N18" i="12"/>
  <c r="N17" i="12"/>
  <c r="N16" i="12"/>
  <c r="N13" i="12"/>
  <c r="N12" i="12"/>
  <c r="N11" i="12"/>
  <c r="N10" i="12"/>
  <c r="N9" i="12"/>
  <c r="J27" i="12"/>
  <c r="I27" i="12"/>
  <c r="J26" i="12"/>
  <c r="I26" i="12"/>
  <c r="J25" i="12"/>
  <c r="I25" i="12"/>
  <c r="J24" i="12"/>
  <c r="I24" i="12"/>
  <c r="J23" i="12"/>
  <c r="I23" i="12"/>
  <c r="I22" i="12"/>
  <c r="J20" i="12"/>
  <c r="J19" i="12"/>
  <c r="J18" i="12"/>
  <c r="J17" i="12"/>
  <c r="J16" i="12"/>
  <c r="J13" i="12"/>
  <c r="J12" i="12"/>
  <c r="J11" i="12"/>
  <c r="J10" i="12"/>
  <c r="J9" i="12"/>
  <c r="F27" i="12"/>
  <c r="F26" i="12"/>
  <c r="F25" i="12"/>
  <c r="F24" i="12"/>
  <c r="F23" i="12"/>
  <c r="F20" i="12"/>
  <c r="F19" i="12"/>
  <c r="F18" i="12"/>
  <c r="F17" i="12"/>
  <c r="F16" i="12"/>
  <c r="F13" i="12"/>
  <c r="F12" i="12"/>
  <c r="F11" i="12"/>
  <c r="F10" i="12"/>
  <c r="F9" i="12"/>
  <c r="J19" i="6" l="1"/>
  <c r="I19" i="6"/>
  <c r="H19" i="6"/>
  <c r="J18" i="6"/>
  <c r="I18" i="6"/>
  <c r="H18" i="6"/>
  <c r="J17" i="6"/>
  <c r="I17" i="6"/>
  <c r="H17" i="6"/>
  <c r="J16" i="6"/>
  <c r="I16" i="6"/>
  <c r="H16" i="6"/>
  <c r="J15" i="6"/>
  <c r="J12" i="6"/>
  <c r="I12" i="6"/>
  <c r="H12" i="6"/>
  <c r="J11" i="6"/>
  <c r="I11" i="6"/>
  <c r="H11" i="6"/>
  <c r="J10" i="6"/>
  <c r="I10" i="6"/>
  <c r="H10" i="6"/>
  <c r="J9" i="6"/>
  <c r="I9" i="6"/>
  <c r="H9" i="6"/>
  <c r="J8" i="6"/>
  <c r="J19" i="4"/>
  <c r="I19" i="4"/>
  <c r="H19" i="4"/>
  <c r="J18" i="4"/>
  <c r="I18" i="4"/>
  <c r="H18" i="4"/>
  <c r="J17" i="4"/>
  <c r="I17" i="4"/>
  <c r="H17" i="4"/>
  <c r="J16" i="4"/>
  <c r="I16" i="4"/>
  <c r="H16" i="4"/>
  <c r="J15" i="4"/>
  <c r="J12" i="4"/>
  <c r="I12" i="4"/>
  <c r="H12" i="4"/>
  <c r="J11" i="4"/>
  <c r="I11" i="4"/>
  <c r="H11" i="4"/>
  <c r="J10" i="4"/>
  <c r="I10" i="4"/>
  <c r="H10" i="4"/>
  <c r="J9" i="4"/>
  <c r="I9" i="4"/>
  <c r="H9" i="4"/>
  <c r="J8" i="4"/>
  <c r="H18" i="11"/>
  <c r="G18" i="11"/>
  <c r="F18" i="11"/>
  <c r="H17" i="11"/>
  <c r="G17" i="11"/>
  <c r="F17" i="11"/>
  <c r="H16" i="11"/>
  <c r="G16" i="11"/>
  <c r="F16" i="11"/>
  <c r="H15" i="11"/>
  <c r="G15" i="11"/>
  <c r="F15" i="11"/>
  <c r="H14" i="11"/>
  <c r="H11" i="11"/>
  <c r="G11" i="11"/>
  <c r="F11" i="11"/>
  <c r="H10" i="11"/>
  <c r="G10" i="11"/>
  <c r="F10" i="11"/>
  <c r="H9" i="11"/>
  <c r="G9" i="11"/>
  <c r="F9" i="11"/>
  <c r="H8" i="11"/>
  <c r="G8" i="11"/>
  <c r="F8" i="11"/>
  <c r="H7" i="11"/>
  <c r="G5" i="9"/>
  <c r="H5" i="9"/>
  <c r="G6" i="9"/>
  <c r="H6" i="9"/>
  <c r="G7" i="9"/>
  <c r="H7" i="9"/>
  <c r="G8" i="9"/>
  <c r="H8" i="9"/>
  <c r="G9" i="9"/>
  <c r="H9" i="9"/>
  <c r="G10" i="9"/>
  <c r="H10" i="9"/>
  <c r="G11" i="9"/>
  <c r="H11" i="9"/>
  <c r="G12" i="9"/>
  <c r="H12" i="9"/>
  <c r="G13" i="9"/>
  <c r="H13" i="9"/>
  <c r="G14" i="9"/>
  <c r="H14" i="9"/>
  <c r="G15" i="9"/>
  <c r="H15" i="9"/>
  <c r="G16" i="9"/>
  <c r="H16" i="9"/>
  <c r="G17" i="9"/>
  <c r="H17" i="9"/>
  <c r="G18" i="9"/>
  <c r="H18" i="9"/>
  <c r="G19" i="9"/>
  <c r="H19" i="9"/>
  <c r="G20" i="9"/>
  <c r="H20" i="9"/>
  <c r="G21" i="9"/>
  <c r="H21" i="9"/>
  <c r="G22" i="9"/>
  <c r="H22" i="9"/>
  <c r="J26" i="4" l="1"/>
  <c r="J25" i="4"/>
  <c r="J24" i="4"/>
  <c r="J23" i="4"/>
  <c r="J22" i="4"/>
  <c r="J26" i="6"/>
  <c r="J25" i="6"/>
  <c r="J24" i="6"/>
  <c r="J23" i="6"/>
  <c r="J22" i="6"/>
  <c r="H21" i="11" l="1"/>
  <c r="H25" i="11"/>
  <c r="H24" i="11"/>
  <c r="H23" i="11"/>
  <c r="H22" i="11"/>
  <c r="I26" i="6"/>
  <c r="H26" i="6"/>
  <c r="I25" i="6"/>
  <c r="H25" i="6"/>
  <c r="I24" i="6"/>
  <c r="H24" i="6"/>
  <c r="I23" i="6"/>
  <c r="H23" i="6"/>
  <c r="I26" i="4"/>
  <c r="I25" i="4"/>
  <c r="I24" i="4"/>
  <c r="I23" i="4"/>
  <c r="H26" i="4"/>
  <c r="H25" i="4"/>
  <c r="H24" i="4"/>
  <c r="H23" i="4"/>
  <c r="G25" i="11"/>
  <c r="G24" i="11"/>
  <c r="G23" i="11"/>
  <c r="G22" i="11"/>
  <c r="F25" i="11"/>
  <c r="F24" i="11"/>
  <c r="F23" i="11"/>
  <c r="F22" i="11"/>
  <c r="H23" i="9" l="1"/>
  <c r="H24" i="9"/>
  <c r="H25" i="9"/>
  <c r="H26" i="9"/>
  <c r="H27" i="9"/>
  <c r="H28" i="9"/>
  <c r="H29" i="9"/>
  <c r="H30" i="9"/>
  <c r="H31" i="9"/>
  <c r="G23" i="9"/>
  <c r="G24" i="9"/>
  <c r="G25" i="9"/>
  <c r="G26" i="9"/>
  <c r="G27" i="9"/>
  <c r="G28" i="9"/>
  <c r="G29" i="9"/>
  <c r="G30" i="9"/>
  <c r="G31" i="9"/>
  <c r="E19" i="11"/>
  <c r="E20" i="11"/>
  <c r="E21" i="11"/>
  <c r="E22" i="11"/>
  <c r="E23" i="11"/>
  <c r="E24" i="11"/>
  <c r="E25" i="11"/>
  <c r="H35" i="5" l="1"/>
  <c r="H36" i="5"/>
  <c r="H37" i="5"/>
  <c r="H38" i="5"/>
  <c r="H39" i="5"/>
  <c r="H40" i="5"/>
  <c r="H41" i="5"/>
  <c r="H56" i="5"/>
  <c r="H57" i="5"/>
  <c r="H58" i="5"/>
  <c r="H59" i="5"/>
  <c r="H60" i="5"/>
  <c r="H61" i="5"/>
  <c r="H62" i="5"/>
  <c r="H77" i="5"/>
  <c r="H78" i="5"/>
  <c r="H79" i="5"/>
  <c r="H80" i="5"/>
  <c r="H81" i="5"/>
  <c r="H82" i="5"/>
  <c r="H83" i="5"/>
  <c r="H98" i="5"/>
  <c r="H99" i="5"/>
  <c r="H100" i="5"/>
  <c r="H101" i="5"/>
  <c r="H102" i="5"/>
  <c r="H103" i="5"/>
  <c r="H104" i="5"/>
  <c r="G35" i="5"/>
  <c r="G36" i="5"/>
  <c r="G37" i="5"/>
  <c r="G38" i="5"/>
  <c r="G39" i="5"/>
  <c r="G40" i="5"/>
  <c r="G41" i="5"/>
  <c r="G56" i="5"/>
  <c r="G57" i="5"/>
  <c r="G58" i="5"/>
  <c r="G59" i="5"/>
  <c r="G60" i="5"/>
  <c r="G61" i="5"/>
  <c r="G62" i="5"/>
  <c r="G77" i="5"/>
  <c r="G78" i="5"/>
  <c r="G79" i="5"/>
  <c r="G80" i="5"/>
  <c r="G81" i="5"/>
  <c r="G82" i="5"/>
  <c r="G83" i="5"/>
  <c r="G98" i="5"/>
  <c r="G99" i="5"/>
  <c r="G100" i="5"/>
  <c r="G101" i="5"/>
  <c r="G102" i="5"/>
  <c r="G103" i="5"/>
  <c r="G104" i="5"/>
  <c r="G26" i="6"/>
  <c r="F26" i="6"/>
  <c r="G25" i="6"/>
  <c r="F25" i="6"/>
  <c r="G24" i="6"/>
  <c r="F24" i="6"/>
  <c r="G23" i="6"/>
  <c r="F23" i="6"/>
  <c r="G22" i="6"/>
  <c r="F22" i="6"/>
  <c r="G21" i="6"/>
  <c r="F21" i="6"/>
  <c r="H20" i="5" l="1"/>
  <c r="H19" i="5"/>
  <c r="H18" i="5"/>
  <c r="H17" i="5"/>
  <c r="H16" i="5"/>
  <c r="H15" i="5"/>
  <c r="H14" i="5"/>
  <c r="G20" i="5"/>
  <c r="G19" i="5"/>
  <c r="G18" i="5"/>
  <c r="G17" i="5"/>
  <c r="G16" i="5"/>
  <c r="G15" i="5"/>
  <c r="G14" i="5"/>
  <c r="G20" i="4"/>
  <c r="G21" i="4"/>
  <c r="G22" i="4"/>
  <c r="G23" i="4"/>
  <c r="G24" i="4"/>
  <c r="G25" i="4"/>
  <c r="G26" i="4"/>
  <c r="F20" i="4"/>
  <c r="F21" i="4"/>
  <c r="F22" i="4"/>
  <c r="F23" i="4"/>
  <c r="F24" i="4"/>
  <c r="F25" i="4"/>
  <c r="F26" i="4"/>
</calcChain>
</file>

<file path=xl/sharedStrings.xml><?xml version="1.0" encoding="utf-8"?>
<sst xmlns="http://schemas.openxmlformats.org/spreadsheetml/2006/main" count="582" uniqueCount="70">
  <si>
    <t>Year</t>
  </si>
  <si>
    <t>Type of school</t>
  </si>
  <si>
    <t>Total no pupils</t>
  </si>
  <si>
    <t>Average grade</t>
  </si>
  <si>
    <t>All other schools</t>
  </si>
  <si>
    <t>Total no female pupils</t>
  </si>
  <si>
    <t>Total no FSM6 pupils</t>
  </si>
  <si>
    <t>Subject</t>
  </si>
  <si>
    <t>Biology</t>
  </si>
  <si>
    <t>Chemistry</t>
  </si>
  <si>
    <t>English</t>
  </si>
  <si>
    <t>Psychology</t>
  </si>
  <si>
    <t>Economics</t>
  </si>
  <si>
    <t>*The years shown here relate to the year in which pupils took their GCSEs.</t>
  </si>
  <si>
    <t>NA</t>
  </si>
  <si>
    <t>Data not available</t>
  </si>
  <si>
    <t>*NOTE: Some data is unavailable due to low numbers. This is done in order to comply with the requirements for using NPD data for research. Any counts less than 10, or statistics based on them, cannot be published and have been replaced with &lt;10 or SUPP.</t>
  </si>
  <si>
    <t>No pupils who took GCSE physics</t>
  </si>
  <si>
    <t>No pupils entering physics</t>
  </si>
  <si>
    <t>% pupils entering physics</t>
  </si>
  <si>
    <t>No female pupils entering physics</t>
  </si>
  <si>
    <t>Total no pupils entering physics</t>
  </si>
  <si>
    <t>% of female pupils entering physics</t>
  </si>
  <si>
    <t>No FSM6 pupils entering physics</t>
  </si>
  <si>
    <t>% of FSM6 pupils entering physics</t>
  </si>
  <si>
    <t>No female pupils entering subject</t>
  </si>
  <si>
    <t>Total no pupils entering subject</t>
  </si>
  <si>
    <t>% of female pupils entering subject</t>
  </si>
  <si>
    <t>% of pupils entering study subject who are female</t>
  </si>
  <si>
    <t>% of pupils entering physics who are female</t>
  </si>
  <si>
    <t>% of pupils entering physics who are FSM6</t>
  </si>
  <si>
    <t>No. 7/A grade or above</t>
  </si>
  <si>
    <t>No. 4/C grade or above</t>
  </si>
  <si>
    <t>% achieving 7/A or above</t>
  </si>
  <si>
    <t>% achieving 4/C or above</t>
  </si>
  <si>
    <t>*The years shown here relate to the year in which students completed their A-level. Eg 2019 would relate to students who completed KS4 in 2017 and went on to take A-levels in 2019.</t>
  </si>
  <si>
    <t>Percentage change from 2015, physics entry</t>
  </si>
  <si>
    <t>Percentage change from 2015, total pupils</t>
  </si>
  <si>
    <t>Comparison schools</t>
  </si>
  <si>
    <t>Change relative to 2015, physics entry</t>
  </si>
  <si>
    <t>Phase 4 schools</t>
  </si>
  <si>
    <t>Phase 4</t>
  </si>
  <si>
    <t>All other schools (not incl SPN / Phase 4)</t>
  </si>
  <si>
    <t>Phase 4 comparison group</t>
  </si>
  <si>
    <t>This tab provides data from 3 years before SPN Phase 4 began up until the most recent year for which data is available (2019).</t>
  </si>
  <si>
    <t>Total no Asian pupils</t>
  </si>
  <si>
    <t>No Asian pupils entering physics</t>
  </si>
  <si>
    <t>% of Asian pupils entering physics</t>
  </si>
  <si>
    <t>Change relative to 2015, physics entry, Asian pupils</t>
  </si>
  <si>
    <t>Total no black pupils</t>
  </si>
  <si>
    <t>No black pupils entering physics</t>
  </si>
  <si>
    <t>% of black pupils entering physics</t>
  </si>
  <si>
    <t>Change relative to 2015, physics entry, black pupils</t>
  </si>
  <si>
    <t>Total no Chinese pupils</t>
  </si>
  <si>
    <t>No Chinese pupils entering physics</t>
  </si>
  <si>
    <t>% of Chinese pupils entering physics</t>
  </si>
  <si>
    <t>Change relative to 2015, physics entry, Chinese pupils</t>
  </si>
  <si>
    <t>Total no white pupils</t>
  </si>
  <si>
    <t>No white pupils entering physics</t>
  </si>
  <si>
    <t>% of white pupils entering physics</t>
  </si>
  <si>
    <t>Change relative to 2015, physics entry, white pupils</t>
  </si>
  <si>
    <t>Total no pupils from mixed ethnic background</t>
  </si>
  <si>
    <t>No pupils from mixed ethnic background entering physics</t>
  </si>
  <si>
    <t>% of pupils from mixed ethnic background entering physics</t>
  </si>
  <si>
    <t>Change relative to 2015, physics entry, pupils from mixed ethnic background</t>
  </si>
  <si>
    <t>Total no pupils from other ethnic background</t>
  </si>
  <si>
    <t>No pupils from other ethnic background entering physics</t>
  </si>
  <si>
    <t>% of pupils from other ethnic background entering physics</t>
  </si>
  <si>
    <t>Change relative to 2015, physics entry, pupils from other ethnic background</t>
  </si>
  <si>
    <t>*NOTE: Pupils for whom data was missing or unavailable are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</si>
</sst>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7" x14ac:knownFonts="1">
    <font>
      <sz val="11"/>
      <color theme="1"/>
      <name val="Calibri"/>
      <family val="2"/>
      <scheme val="minor"/>
    </font>
    <font>
      <sz val="11"/>
      <color theme="1"/>
      <name val="Calibri"/>
      <family val="2"/>
      <scheme val="minor"/>
    </font>
    <font>
      <b/>
      <sz val="8"/>
      <color rgb="FF000000"/>
      <name val="Segoe UI"/>
      <family val="2"/>
    </font>
    <font>
      <sz val="8"/>
      <color rgb="FF000000"/>
      <name val="Segoe UI"/>
      <family val="2"/>
    </font>
    <font>
      <sz val="8"/>
      <color theme="1"/>
      <name val="Segoe UI"/>
      <family val="2"/>
    </font>
    <font>
      <sz val="8"/>
      <color theme="0"/>
      <name val="Segoe UI"/>
      <family val="2"/>
    </font>
    <font>
      <sz val="10"/>
      <color rgb="FF000000"/>
      <name val="Lucida Console"/>
      <family val="3"/>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0" fillId="0" borderId="0" xfId="0" applyFill="1" applyBorder="1"/>
    <xf numFmtId="0" fontId="2" fillId="0" borderId="0" xfId="0" applyFont="1" applyFill="1" applyBorder="1" applyAlignment="1">
      <alignment horizontal="left" vertical="center" wrapText="1"/>
    </xf>
    <xf numFmtId="0" fontId="3" fillId="0" borderId="0" xfId="0" applyFont="1" applyFill="1" applyBorder="1" applyAlignment="1">
      <alignment vertical="center"/>
    </xf>
    <xf numFmtId="164" fontId="0" fillId="0" borderId="0" xfId="1" applyNumberFormat="1" applyFont="1" applyFill="1" applyBorder="1"/>
    <xf numFmtId="0" fontId="2" fillId="0" borderId="0" xfId="0" applyFont="1" applyFill="1" applyBorder="1" applyAlignment="1">
      <alignment vertical="center" wrapText="1"/>
    </xf>
    <xf numFmtId="0" fontId="4" fillId="0" borderId="0" xfId="0" applyFont="1" applyFill="1" applyBorder="1" applyAlignment="1">
      <alignment vertical="center"/>
    </xf>
    <xf numFmtId="164" fontId="4" fillId="0" borderId="0" xfId="1" applyNumberFormat="1" applyFont="1" applyFill="1" applyBorder="1" applyAlignment="1">
      <alignment vertical="center"/>
    </xf>
    <xf numFmtId="0" fontId="2" fillId="0" borderId="0" xfId="0" applyFont="1" applyFill="1" applyBorder="1" applyAlignment="1">
      <alignment horizontal="right" vertical="center"/>
    </xf>
    <xf numFmtId="164" fontId="2" fillId="0" borderId="0" xfId="1" applyNumberFormat="1" applyFont="1" applyFill="1" applyBorder="1" applyAlignment="1">
      <alignment horizontal="left" vertical="center" wrapText="1"/>
    </xf>
    <xf numFmtId="0" fontId="5" fillId="0" borderId="0" xfId="0" applyFont="1" applyFill="1" applyBorder="1" applyAlignment="1">
      <alignment vertical="center"/>
    </xf>
    <xf numFmtId="164" fontId="0" fillId="0" borderId="0" xfId="0" applyNumberFormat="1" applyFill="1" applyBorder="1"/>
    <xf numFmtId="165" fontId="0" fillId="0" borderId="0" xfId="0" applyNumberFormat="1" applyFill="1" applyBorder="1"/>
    <xf numFmtId="0" fontId="0" fillId="0" borderId="0" xfId="0"/>
    <xf numFmtId="165" fontId="2" fillId="0" borderId="0" xfId="0" applyNumberFormat="1" applyFont="1" applyFill="1" applyBorder="1" applyAlignment="1">
      <alignment horizontal="left" vertical="center" wrapText="1"/>
    </xf>
    <xf numFmtId="165" fontId="3" fillId="0" borderId="0" xfId="0" applyNumberFormat="1" applyFont="1" applyFill="1" applyBorder="1" applyAlignment="1">
      <alignment vertical="center"/>
    </xf>
    <xf numFmtId="164" fontId="2" fillId="0" borderId="0" xfId="0" applyNumberFormat="1" applyFont="1" applyFill="1" applyBorder="1" applyAlignment="1">
      <alignment horizontal="left" vertical="center" wrapText="1"/>
    </xf>
    <xf numFmtId="9" fontId="0" fillId="0" borderId="0" xfId="0" applyNumberFormat="1" applyFill="1" applyBorder="1"/>
    <xf numFmtId="9" fontId="2" fillId="0" borderId="0" xfId="0" applyNumberFormat="1" applyFont="1" applyFill="1" applyBorder="1" applyAlignment="1">
      <alignment horizontal="left" vertical="center" wrapText="1"/>
    </xf>
    <xf numFmtId="9" fontId="0" fillId="0" borderId="0" xfId="1" applyNumberFormat="1" applyFont="1" applyFill="1" applyBorder="1"/>
    <xf numFmtId="9" fontId="2" fillId="0" borderId="0" xfId="1" applyNumberFormat="1" applyFont="1" applyFill="1" applyBorder="1" applyAlignment="1">
      <alignment horizontal="left" vertical="center" wrapText="1"/>
    </xf>
    <xf numFmtId="9" fontId="0" fillId="0" borderId="0" xfId="1" applyFont="1" applyFill="1" applyBorder="1"/>
    <xf numFmtId="164" fontId="4" fillId="0" borderId="0" xfId="0" applyNumberFormat="1" applyFont="1" applyFill="1" applyBorder="1" applyAlignment="1">
      <alignment vertical="center"/>
    </xf>
    <xf numFmtId="164" fontId="3" fillId="0" borderId="0" xfId="1" applyNumberFormat="1" applyFont="1" applyFill="1" applyBorder="1" applyAlignment="1">
      <alignment vertical="center"/>
    </xf>
    <xf numFmtId="164" fontId="3" fillId="0" borderId="0" xfId="1" applyNumberFormat="1" applyFont="1" applyFill="1" applyBorder="1" applyAlignment="1">
      <alignment horizontal="left" vertical="center" wrapText="1"/>
    </xf>
    <xf numFmtId="164" fontId="0" fillId="0" borderId="0" xfId="1" applyNumberFormat="1" applyFont="1"/>
    <xf numFmtId="0" fontId="6" fillId="0" borderId="0" xfId="0" applyFont="1" applyAlignment="1">
      <alignment vertical="center"/>
    </xf>
    <xf numFmtId="0" fontId="0" fillId="0" borderId="0" xfId="0" applyFill="1"/>
    <xf numFmtId="164" fontId="0" fillId="0" borderId="0" xfId="1" applyNumberFormat="1" applyFont="1" applyFill="1"/>
  </cellXfs>
  <cellStyles count="2">
    <cellStyle name="Normal" xfId="0" builtinId="0"/>
    <cellStyle name="Percent" xfId="1" builtinId="5"/>
  </cellStyles>
  <dxfs count="0"/>
  <tableStyles count="0" defaultTableStyle="TableStyleMedium2" defaultPivotStyle="PivotStyleLight16"/>
  <colors>
    <mruColors>
      <color rgb="FF216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achieving</a:t>
            </a:r>
            <a:r>
              <a:rPr lang="en-GB" baseline="0"/>
              <a:t> 7/A grade or above in GCSE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'GCSE Physics grade, 2011-19'!$B$5</c:f>
              <c:strCache>
                <c:ptCount val="1"/>
                <c:pt idx="0">
                  <c:v>Phase 4 schools</c:v>
                </c:pt>
              </c:strCache>
            </c:strRef>
          </c:tx>
          <c:spPr>
            <a:ln w="28575" cap="rnd">
              <a:solidFill>
                <a:schemeClr val="accent4"/>
              </a:solidFill>
              <a:round/>
            </a:ln>
            <a:effectLst/>
          </c:spPr>
          <c:marker>
            <c:symbol val="none"/>
          </c:marker>
          <c:cat>
            <c:numRef>
              <c:f>'GCSE Physics grade, 2011-19'!$A$23:$A$31</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2011-19'!$G$5:$G$13</c:f>
              <c:numCache>
                <c:formatCode>0.0%</c:formatCode>
                <c:ptCount val="9"/>
                <c:pt idx="0">
                  <c:v>0.39115599836222192</c:v>
                </c:pt>
                <c:pt idx="1">
                  <c:v>0.36597938144329895</c:v>
                </c:pt>
                <c:pt idx="2">
                  <c:v>0.3196554727571857</c:v>
                </c:pt>
                <c:pt idx="3">
                  <c:v>0.33910755399627235</c:v>
                </c:pt>
                <c:pt idx="4">
                  <c:v>0.33803289694528366</c:v>
                </c:pt>
                <c:pt idx="5">
                  <c:v>0.34083063081912335</c:v>
                </c:pt>
                <c:pt idx="6">
                  <c:v>0.35456343011759811</c:v>
                </c:pt>
                <c:pt idx="7">
                  <c:v>0.3467510063254744</c:v>
                </c:pt>
                <c:pt idx="8">
                  <c:v>0.35272516428295325</c:v>
                </c:pt>
              </c:numCache>
            </c:numRef>
          </c:val>
          <c:smooth val="0"/>
          <c:extLst>
            <c:ext xmlns:c16="http://schemas.microsoft.com/office/drawing/2014/chart" uri="{C3380CC4-5D6E-409C-BE32-E72D297353CC}">
              <c16:uniqueId val="{00000001-CC02-4A4C-ACC2-4E9421792BCD}"/>
            </c:ext>
          </c:extLst>
        </c:ser>
        <c:ser>
          <c:idx val="3"/>
          <c:order val="1"/>
          <c:tx>
            <c:strRef>
              <c:f>'GCSE Physics grade, 2011-19'!$B$19</c:f>
              <c:strCache>
                <c:ptCount val="1"/>
                <c:pt idx="0">
                  <c:v>Comparison schools</c:v>
                </c:pt>
              </c:strCache>
            </c:strRef>
          </c:tx>
          <c:spPr>
            <a:ln w="28575" cap="rnd">
              <a:solidFill>
                <a:schemeClr val="accent4">
                  <a:lumMod val="50000"/>
                </a:schemeClr>
              </a:solidFill>
              <a:round/>
            </a:ln>
            <a:effectLst/>
          </c:spPr>
          <c:marker>
            <c:symbol val="none"/>
          </c:marker>
          <c:cat>
            <c:numRef>
              <c:f>'GCSE Physics grade, 2011-19'!$A$23:$A$31</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2011-19'!$G$14:$G$22</c:f>
              <c:numCache>
                <c:formatCode>0.0%</c:formatCode>
                <c:ptCount val="9"/>
                <c:pt idx="0">
                  <c:v>0.39785553047404065</c:v>
                </c:pt>
                <c:pt idx="1">
                  <c:v>0.3459930729726502</c:v>
                </c:pt>
                <c:pt idx="2">
                  <c:v>0.33300557194362507</c:v>
                </c:pt>
                <c:pt idx="3">
                  <c:v>0.35001316829075585</c:v>
                </c:pt>
                <c:pt idx="4">
                  <c:v>0.37595581988105353</c:v>
                </c:pt>
                <c:pt idx="5">
                  <c:v>0.35135135135135137</c:v>
                </c:pt>
                <c:pt idx="6">
                  <c:v>0.35402329274748545</c:v>
                </c:pt>
                <c:pt idx="7">
                  <c:v>0.34506863243518049</c:v>
                </c:pt>
                <c:pt idx="8">
                  <c:v>0.34591038848206529</c:v>
                </c:pt>
              </c:numCache>
            </c:numRef>
          </c:val>
          <c:smooth val="0"/>
          <c:extLst>
            <c:ext xmlns:c16="http://schemas.microsoft.com/office/drawing/2014/chart" uri="{C3380CC4-5D6E-409C-BE32-E72D297353CC}">
              <c16:uniqueId val="{00000004-CC02-4A4C-ACC2-4E9421792BCD}"/>
            </c:ext>
          </c:extLst>
        </c:ser>
        <c:ser>
          <c:idx val="2"/>
          <c:order val="2"/>
          <c:tx>
            <c:strRef>
              <c:f>'GCSE Physics grade, 2011-19'!$B$27</c:f>
              <c:strCache>
                <c:ptCount val="1"/>
                <c:pt idx="0">
                  <c:v>All other schools</c:v>
                </c:pt>
              </c:strCache>
            </c:strRef>
          </c:tx>
          <c:spPr>
            <a:ln w="28575" cap="rnd">
              <a:solidFill>
                <a:schemeClr val="tx2"/>
              </a:solidFill>
              <a:round/>
            </a:ln>
            <a:effectLst/>
          </c:spPr>
          <c:marker>
            <c:symbol val="none"/>
          </c:marker>
          <c:cat>
            <c:numRef>
              <c:f>'GCSE Physics grade, 2011-19'!$A$23:$A$31</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2011-19'!$G$23:$G$31</c:f>
              <c:numCache>
                <c:formatCode>0.0%</c:formatCode>
                <c:ptCount val="9"/>
                <c:pt idx="0">
                  <c:v>0.4757271091283311</c:v>
                </c:pt>
                <c:pt idx="1">
                  <c:v>0.45867581630344617</c:v>
                </c:pt>
                <c:pt idx="2">
                  <c:v>0.42363400694196757</c:v>
                </c:pt>
                <c:pt idx="3">
                  <c:v>0.43504626278828662</c:v>
                </c:pt>
                <c:pt idx="4">
                  <c:v>0.44755612131498657</c:v>
                </c:pt>
                <c:pt idx="5">
                  <c:v>0.43938510718315155</c:v>
                </c:pt>
                <c:pt idx="6">
                  <c:v>0.4384525205158265</c:v>
                </c:pt>
                <c:pt idx="7">
                  <c:v>0.43065477947688491</c:v>
                </c:pt>
                <c:pt idx="8">
                  <c:v>0.4460253919335388</c:v>
                </c:pt>
              </c:numCache>
            </c:numRef>
          </c:val>
          <c:smooth val="0"/>
          <c:extLst>
            <c:ext xmlns:c16="http://schemas.microsoft.com/office/drawing/2014/chart" uri="{C3380CC4-5D6E-409C-BE32-E72D297353CC}">
              <c16:uniqueId val="{00000003-CC02-4A4C-ACC2-4E9421792BCD}"/>
            </c:ext>
          </c:extLst>
        </c:ser>
        <c:dLbls>
          <c:showLegendKey val="0"/>
          <c:showVal val="0"/>
          <c:showCatName val="0"/>
          <c:showSerName val="0"/>
          <c:showPercent val="0"/>
          <c:showBubbleSize val="0"/>
        </c:dLbls>
        <c:smooth val="0"/>
        <c:axId val="1892737615"/>
        <c:axId val="1892739279"/>
      </c:lineChart>
      <c:catAx>
        <c:axId val="18927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9279"/>
        <c:crosses val="autoZero"/>
        <c:auto val="1"/>
        <c:lblAlgn val="ctr"/>
        <c:lblOffset val="100"/>
        <c:noMultiLvlLbl val="0"/>
      </c:catAx>
      <c:valAx>
        <c:axId val="18927392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7615"/>
        <c:crosses val="autoZero"/>
        <c:crossBetween val="between"/>
        <c:majorUnit val="0.2"/>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disadvantaged</a:t>
            </a:r>
            <a:r>
              <a:rPr lang="en-GB" baseline="0"/>
              <a:t> entries compared to 2015</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4"/>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'FSM6 entry, 2013-19'!$J$8:$J$12</c:f>
              <c:numCache>
                <c:formatCode>0.0%</c:formatCode>
                <c:ptCount val="5"/>
                <c:pt idx="0">
                  <c:v>1</c:v>
                </c:pt>
                <c:pt idx="1">
                  <c:v>0.8597560975609756</c:v>
                </c:pt>
                <c:pt idx="2">
                  <c:v>1.0365853658536586</c:v>
                </c:pt>
                <c:pt idx="3">
                  <c:v>1.2073170731707317</c:v>
                </c:pt>
                <c:pt idx="4">
                  <c:v>1.1036585365853659</c:v>
                </c:pt>
              </c:numCache>
            </c:numRef>
          </c:val>
          <c:smooth val="0"/>
          <c:extLst>
            <c:ext xmlns:c16="http://schemas.microsoft.com/office/drawing/2014/chart" uri="{C3380CC4-5D6E-409C-BE32-E72D297353CC}">
              <c16:uniqueId val="{00000002-B37A-4B93-A413-C011FE065F31}"/>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'FSM6 entry, 2013-19'!$J$15:$J$19</c:f>
              <c:numCache>
                <c:formatCode>0.0%</c:formatCode>
                <c:ptCount val="5"/>
                <c:pt idx="0">
                  <c:v>1</c:v>
                </c:pt>
                <c:pt idx="1">
                  <c:v>1.0630630630630631</c:v>
                </c:pt>
                <c:pt idx="2">
                  <c:v>1.3513513513513513</c:v>
                </c:pt>
                <c:pt idx="3">
                  <c:v>1.1531531531531531</c:v>
                </c:pt>
                <c:pt idx="4">
                  <c:v>1.2522522522522523</c:v>
                </c:pt>
              </c:numCache>
            </c:numRef>
          </c:val>
          <c:smooth val="0"/>
          <c:extLst>
            <c:ext xmlns:c16="http://schemas.microsoft.com/office/drawing/2014/chart" uri="{C3380CC4-5D6E-409C-BE32-E72D297353CC}">
              <c16:uniqueId val="{00000003-B37A-4B93-A413-C011FE065F31}"/>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'FSM6 entry, 2013-19'!$J$22:$J$26</c:f>
              <c:numCache>
                <c:formatCode>0.0%</c:formatCode>
                <c:ptCount val="5"/>
                <c:pt idx="0">
                  <c:v>1</c:v>
                </c:pt>
                <c:pt idx="1">
                  <c:v>0.95698353690918747</c:v>
                </c:pt>
                <c:pt idx="2">
                  <c:v>1.0653212958045672</c:v>
                </c:pt>
                <c:pt idx="3">
                  <c:v>1.2071163037705788</c:v>
                </c:pt>
                <c:pt idx="4">
                  <c:v>1.2187997875730219</c:v>
                </c:pt>
              </c:numCache>
            </c:numRef>
          </c:val>
          <c:smooth val="0"/>
          <c:extLst>
            <c:ext xmlns:c16="http://schemas.microsoft.com/office/drawing/2014/chart" uri="{C3380CC4-5D6E-409C-BE32-E72D297353CC}">
              <c16:uniqueId val="{00000004-B37A-4B93-A413-C011FE065F3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Asian</a:t>
            </a:r>
            <a:r>
              <a:rPr lang="en-GB" baseline="0"/>
              <a:t> 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2013-19'!$E$8:$E$13</c:f>
              <c:numCache>
                <c:formatCode>0.0%</c:formatCode>
                <c:ptCount val="6"/>
                <c:pt idx="0">
                  <c:v>3.7284894837476101E-2</c:v>
                </c:pt>
                <c:pt idx="1">
                  <c:v>3.8154392191659274E-2</c:v>
                </c:pt>
                <c:pt idx="2">
                  <c:v>3.5239745811669554E-2</c:v>
                </c:pt>
                <c:pt idx="3">
                  <c:v>4.9314269039976655E-2</c:v>
                </c:pt>
                <c:pt idx="4">
                  <c:v>4.6978021978021978E-2</c:v>
                </c:pt>
                <c:pt idx="5">
                  <c:v>4.7483650838783052E-2</c:v>
                </c:pt>
              </c:numCache>
            </c:numRef>
          </c:val>
          <c:smooth val="0"/>
          <c:extLst>
            <c:ext xmlns:c16="http://schemas.microsoft.com/office/drawing/2014/chart" uri="{C3380CC4-5D6E-409C-BE32-E72D297353CC}">
              <c16:uniqueId val="{00000002-5AF4-44F3-BB2F-585CDD6CC212}"/>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2013-19'!$E$15:$E$20</c:f>
              <c:numCache>
                <c:formatCode>0.0%</c:formatCode>
                <c:ptCount val="6"/>
                <c:pt idx="0">
                  <c:v>3.7150127226463103E-2</c:v>
                </c:pt>
                <c:pt idx="1">
                  <c:v>4.7094188376753505E-2</c:v>
                </c:pt>
                <c:pt idx="2">
                  <c:v>4.467680608365019E-2</c:v>
                </c:pt>
                <c:pt idx="3">
                  <c:v>4.0454545454545451E-2</c:v>
                </c:pt>
                <c:pt idx="4">
                  <c:v>5.1641137855579868E-2</c:v>
                </c:pt>
                <c:pt idx="5">
                  <c:v>5.9123777116120803E-2</c:v>
                </c:pt>
              </c:numCache>
            </c:numRef>
          </c:val>
          <c:smooth val="0"/>
          <c:extLst>
            <c:ext xmlns:c16="http://schemas.microsoft.com/office/drawing/2014/chart" uri="{C3380CC4-5D6E-409C-BE32-E72D297353CC}">
              <c16:uniqueId val="{00000003-5AF4-44F3-BB2F-585CDD6CC212}"/>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2013-19'!$E$22:$E$27</c:f>
              <c:numCache>
                <c:formatCode>0.0%</c:formatCode>
                <c:ptCount val="6"/>
                <c:pt idx="0">
                  <c:v>6.0626047764311429E-2</c:v>
                </c:pt>
                <c:pt idx="1">
                  <c:v>5.7341511129910643E-2</c:v>
                </c:pt>
                <c:pt idx="2">
                  <c:v>5.5830533685533298E-2</c:v>
                </c:pt>
                <c:pt idx="3">
                  <c:v>6.2543588721729604E-2</c:v>
                </c:pt>
                <c:pt idx="4">
                  <c:v>7.1188976567967369E-2</c:v>
                </c:pt>
                <c:pt idx="5">
                  <c:v>7.1581694472923854E-2</c:v>
                </c:pt>
              </c:numCache>
            </c:numRef>
          </c:val>
          <c:smooth val="0"/>
          <c:extLst>
            <c:ext xmlns:c16="http://schemas.microsoft.com/office/drawing/2014/chart" uri="{C3380CC4-5D6E-409C-BE32-E72D297353CC}">
              <c16:uniqueId val="{00000004-5AF4-44F3-BB2F-585CDD6CC212}"/>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Asian pupils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2013-19'!$F$9:$F$13</c:f>
              <c:numCache>
                <c:formatCode>0.0%</c:formatCode>
                <c:ptCount val="5"/>
                <c:pt idx="0">
                  <c:v>1</c:v>
                </c:pt>
                <c:pt idx="1">
                  <c:v>0.94573643410852715</c:v>
                </c:pt>
                <c:pt idx="2">
                  <c:v>1.3100775193798451</c:v>
                </c:pt>
                <c:pt idx="3">
                  <c:v>1.3255813953488371</c:v>
                </c:pt>
                <c:pt idx="4">
                  <c:v>1.2945736434108528</c:v>
                </c:pt>
              </c:numCache>
            </c:numRef>
          </c:val>
          <c:smooth val="0"/>
          <c:extLst>
            <c:ext xmlns:c16="http://schemas.microsoft.com/office/drawing/2014/chart" uri="{C3380CC4-5D6E-409C-BE32-E72D297353CC}">
              <c16:uniqueId val="{00000000-C56D-43B1-B683-D6B01E5008EF}"/>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2013-19'!$F$16:$F$20</c:f>
              <c:numCache>
                <c:formatCode>0.0%</c:formatCode>
                <c:ptCount val="5"/>
                <c:pt idx="0">
                  <c:v>1</c:v>
                </c:pt>
                <c:pt idx="1">
                  <c:v>1</c:v>
                </c:pt>
                <c:pt idx="2">
                  <c:v>0.94680851063829785</c:v>
                </c:pt>
                <c:pt idx="3">
                  <c:v>1.2553191489361701</c:v>
                </c:pt>
                <c:pt idx="4">
                  <c:v>1.4787234042553192</c:v>
                </c:pt>
              </c:numCache>
            </c:numRef>
          </c:val>
          <c:smooth val="0"/>
          <c:extLst>
            <c:ext xmlns:c16="http://schemas.microsoft.com/office/drawing/2014/chart" uri="{C3380CC4-5D6E-409C-BE32-E72D297353CC}">
              <c16:uniqueId val="{00000001-C56D-43B1-B683-D6B01E5008EF}"/>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2013-19'!$F$23:$F$27</c:f>
              <c:numCache>
                <c:formatCode>0.0%</c:formatCode>
                <c:ptCount val="5"/>
                <c:pt idx="0">
                  <c:v>1</c:v>
                </c:pt>
                <c:pt idx="1">
                  <c:v>1.0036883356385431</c:v>
                </c:pt>
                <c:pt idx="2">
                  <c:v>1.1576763485477179</c:v>
                </c:pt>
                <c:pt idx="3">
                  <c:v>1.3600737667127709</c:v>
                </c:pt>
                <c:pt idx="4">
                  <c:v>1.4163208852005533</c:v>
                </c:pt>
              </c:numCache>
            </c:numRef>
          </c:val>
          <c:smooth val="0"/>
          <c:extLst>
            <c:ext xmlns:c16="http://schemas.microsoft.com/office/drawing/2014/chart" uri="{C3380CC4-5D6E-409C-BE32-E72D297353CC}">
              <c16:uniqueId val="{00000002-C56D-43B1-B683-D6B01E5008EF}"/>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black pupils compared to 2015</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2013-19'!$J$9:$J$13</c:f>
              <c:numCache>
                <c:formatCode>0.0%</c:formatCode>
                <c:ptCount val="5"/>
                <c:pt idx="0">
                  <c:v>1</c:v>
                </c:pt>
                <c:pt idx="1">
                  <c:v>0.87272727272727268</c:v>
                </c:pt>
                <c:pt idx="2">
                  <c:v>0.98181818181818181</c:v>
                </c:pt>
                <c:pt idx="3">
                  <c:v>1.0909090909090908</c:v>
                </c:pt>
                <c:pt idx="4">
                  <c:v>1.1454545454545455</c:v>
                </c:pt>
              </c:numCache>
            </c:numRef>
          </c:val>
          <c:smooth val="0"/>
          <c:extLst>
            <c:ext xmlns:c16="http://schemas.microsoft.com/office/drawing/2014/chart" uri="{C3380CC4-5D6E-409C-BE32-E72D297353CC}">
              <c16:uniqueId val="{00000000-A28B-4B27-A477-4C5FC0C8BAAE}"/>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2013-19'!$J$16:$J$20</c:f>
              <c:numCache>
                <c:formatCode>0.0%</c:formatCode>
                <c:ptCount val="5"/>
                <c:pt idx="0">
                  <c:v>1</c:v>
                </c:pt>
                <c:pt idx="1">
                  <c:v>1.4482758620689655</c:v>
                </c:pt>
                <c:pt idx="2">
                  <c:v>1.5172413793103448</c:v>
                </c:pt>
                <c:pt idx="3">
                  <c:v>1.6206896551724137</c:v>
                </c:pt>
                <c:pt idx="4">
                  <c:v>1.6551724137931034</c:v>
                </c:pt>
              </c:numCache>
            </c:numRef>
          </c:val>
          <c:smooth val="0"/>
          <c:extLst>
            <c:ext xmlns:c16="http://schemas.microsoft.com/office/drawing/2014/chart" uri="{C3380CC4-5D6E-409C-BE32-E72D297353CC}">
              <c16:uniqueId val="{00000001-A28B-4B27-A477-4C5FC0C8BAAE}"/>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2013-19'!$J$23:$J$27</c:f>
              <c:numCache>
                <c:formatCode>0.0%</c:formatCode>
                <c:ptCount val="5"/>
                <c:pt idx="0">
                  <c:v>1</c:v>
                </c:pt>
                <c:pt idx="1">
                  <c:v>0.86115007012622724</c:v>
                </c:pt>
                <c:pt idx="2">
                  <c:v>1.0617110799438991</c:v>
                </c:pt>
                <c:pt idx="3">
                  <c:v>1.238429172510519</c:v>
                </c:pt>
                <c:pt idx="4">
                  <c:v>1.2426367461430574</c:v>
                </c:pt>
              </c:numCache>
            </c:numRef>
          </c:val>
          <c:smooth val="0"/>
          <c:extLst>
            <c:ext xmlns:c16="http://schemas.microsoft.com/office/drawing/2014/chart" uri="{C3380CC4-5D6E-409C-BE32-E72D297353CC}">
              <c16:uniqueId val="{00000002-A28B-4B27-A477-4C5FC0C8BAAE}"/>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Chinese pupils compared to 2015</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2013-19'!$N$9:$N$13</c:f>
              <c:numCache>
                <c:formatCode>0.0%</c:formatCode>
                <c:ptCount val="5"/>
                <c:pt idx="0">
                  <c:v>1</c:v>
                </c:pt>
                <c:pt idx="1">
                  <c:v>1.1000000000000001</c:v>
                </c:pt>
                <c:pt idx="2">
                  <c:v>1.35</c:v>
                </c:pt>
                <c:pt idx="3">
                  <c:v>1.1000000000000001</c:v>
                </c:pt>
                <c:pt idx="4">
                  <c:v>1.3</c:v>
                </c:pt>
              </c:numCache>
            </c:numRef>
          </c:val>
          <c:smooth val="0"/>
          <c:extLst>
            <c:ext xmlns:c16="http://schemas.microsoft.com/office/drawing/2014/chart" uri="{C3380CC4-5D6E-409C-BE32-E72D297353CC}">
              <c16:uniqueId val="{00000000-60AC-4F79-857C-6A9D88A1D768}"/>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2013-19'!$N$16:$N$20</c:f>
              <c:numCache>
                <c:formatCode>0.0%</c:formatCode>
                <c:ptCount val="5"/>
                <c:pt idx="0">
                  <c:v>1</c:v>
                </c:pt>
                <c:pt idx="1">
                  <c:v>0.84615384615384615</c:v>
                </c:pt>
                <c:pt idx="2">
                  <c:v>0.76923076923076927</c:v>
                </c:pt>
                <c:pt idx="3">
                  <c:v>0.76923076923076927</c:v>
                </c:pt>
                <c:pt idx="4">
                  <c:v>1.1538461538461537</c:v>
                </c:pt>
              </c:numCache>
            </c:numRef>
          </c:val>
          <c:smooth val="0"/>
          <c:extLst>
            <c:ext xmlns:c16="http://schemas.microsoft.com/office/drawing/2014/chart" uri="{C3380CC4-5D6E-409C-BE32-E72D297353CC}">
              <c16:uniqueId val="{00000001-60AC-4F79-857C-6A9D88A1D768}"/>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2013-19'!$N$23:$N$27</c:f>
              <c:numCache>
                <c:formatCode>0.0%</c:formatCode>
                <c:ptCount val="5"/>
                <c:pt idx="0">
                  <c:v>1</c:v>
                </c:pt>
                <c:pt idx="1">
                  <c:v>1.0310344827586206</c:v>
                </c:pt>
                <c:pt idx="2">
                  <c:v>1.1551724137931034</c:v>
                </c:pt>
                <c:pt idx="3">
                  <c:v>1.0655172413793104</c:v>
                </c:pt>
                <c:pt idx="4">
                  <c:v>1.2655172413793103</c:v>
                </c:pt>
              </c:numCache>
            </c:numRef>
          </c:val>
          <c:smooth val="0"/>
          <c:extLst>
            <c:ext xmlns:c16="http://schemas.microsoft.com/office/drawing/2014/chart" uri="{C3380CC4-5D6E-409C-BE32-E72D297353CC}">
              <c16:uniqueId val="{00000002-60AC-4F79-857C-6A9D88A1D768}"/>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70000000000000007"/>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pupils of mixed ethnic background compared to 2015</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2013-19'!$R$9:$R$13</c:f>
              <c:numCache>
                <c:formatCode>0.0%</c:formatCode>
                <c:ptCount val="5"/>
                <c:pt idx="0">
                  <c:v>1</c:v>
                </c:pt>
                <c:pt idx="1">
                  <c:v>0.83606557377049184</c:v>
                </c:pt>
                <c:pt idx="2">
                  <c:v>1.1311475409836065</c:v>
                </c:pt>
                <c:pt idx="3">
                  <c:v>1</c:v>
                </c:pt>
                <c:pt idx="4">
                  <c:v>1.2295081967213115</c:v>
                </c:pt>
              </c:numCache>
            </c:numRef>
          </c:val>
          <c:smooth val="0"/>
          <c:extLst>
            <c:ext xmlns:c16="http://schemas.microsoft.com/office/drawing/2014/chart" uri="{C3380CC4-5D6E-409C-BE32-E72D297353CC}">
              <c16:uniqueId val="{00000000-454A-4070-8166-BBA9443B73F6}"/>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2013-19'!$R$16:$R$20</c:f>
              <c:numCache>
                <c:formatCode>0.0%</c:formatCode>
                <c:ptCount val="5"/>
                <c:pt idx="0">
                  <c:v>1</c:v>
                </c:pt>
                <c:pt idx="1">
                  <c:v>0.91489361702127658</c:v>
                </c:pt>
                <c:pt idx="2">
                  <c:v>1.0638297872340425</c:v>
                </c:pt>
                <c:pt idx="3">
                  <c:v>1.2978723404255319</c:v>
                </c:pt>
                <c:pt idx="4">
                  <c:v>1.2978723404255319</c:v>
                </c:pt>
              </c:numCache>
            </c:numRef>
          </c:val>
          <c:smooth val="0"/>
          <c:extLst>
            <c:ext xmlns:c16="http://schemas.microsoft.com/office/drawing/2014/chart" uri="{C3380CC4-5D6E-409C-BE32-E72D297353CC}">
              <c16:uniqueId val="{00000001-454A-4070-8166-BBA9443B73F6}"/>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2013-19'!$R$23:$R$27</c:f>
              <c:numCache>
                <c:formatCode>0.0%</c:formatCode>
                <c:ptCount val="5"/>
                <c:pt idx="0">
                  <c:v>1</c:v>
                </c:pt>
                <c:pt idx="1">
                  <c:v>1.0219780219780219</c:v>
                </c:pt>
                <c:pt idx="2">
                  <c:v>1.1733821733821734</c:v>
                </c:pt>
                <c:pt idx="3">
                  <c:v>1.2808302808302807</c:v>
                </c:pt>
                <c:pt idx="4">
                  <c:v>1.3443223443223444</c:v>
                </c:pt>
              </c:numCache>
            </c:numRef>
          </c:val>
          <c:smooth val="0"/>
          <c:extLst>
            <c:ext xmlns:c16="http://schemas.microsoft.com/office/drawing/2014/chart" uri="{C3380CC4-5D6E-409C-BE32-E72D297353CC}">
              <c16:uniqueId val="{00000002-454A-4070-8166-BBA9443B73F6}"/>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white pupils compared to 2015</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2013-19'!$V$9:$V$13</c:f>
              <c:numCache>
                <c:formatCode>0.0%</c:formatCode>
                <c:ptCount val="5"/>
                <c:pt idx="0">
                  <c:v>1</c:v>
                </c:pt>
                <c:pt idx="1">
                  <c:v>0.95189639222941724</c:v>
                </c:pt>
                <c:pt idx="2">
                  <c:v>1.0092506938020351</c:v>
                </c:pt>
                <c:pt idx="3">
                  <c:v>1.1544865864939871</c:v>
                </c:pt>
                <c:pt idx="4">
                  <c:v>1.0638297872340425</c:v>
                </c:pt>
              </c:numCache>
            </c:numRef>
          </c:val>
          <c:smooth val="0"/>
          <c:extLst>
            <c:ext xmlns:c16="http://schemas.microsoft.com/office/drawing/2014/chart" uri="{C3380CC4-5D6E-409C-BE32-E72D297353CC}">
              <c16:uniqueId val="{00000000-75A2-4260-BDA1-19AFF16716BC}"/>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2013-19'!$V$16:$V$20</c:f>
              <c:numCache>
                <c:formatCode>0.0%</c:formatCode>
                <c:ptCount val="5"/>
                <c:pt idx="0">
                  <c:v>1</c:v>
                </c:pt>
                <c:pt idx="1">
                  <c:v>0.9231517509727627</c:v>
                </c:pt>
                <c:pt idx="2">
                  <c:v>1.0077821011673151</c:v>
                </c:pt>
                <c:pt idx="3">
                  <c:v>0.95914396887159536</c:v>
                </c:pt>
                <c:pt idx="4">
                  <c:v>0.97859922178988323</c:v>
                </c:pt>
              </c:numCache>
            </c:numRef>
          </c:val>
          <c:smooth val="0"/>
          <c:extLst>
            <c:ext xmlns:c16="http://schemas.microsoft.com/office/drawing/2014/chart" uri="{C3380CC4-5D6E-409C-BE32-E72D297353CC}">
              <c16:uniqueId val="{00000001-75A2-4260-BDA1-19AFF16716BC}"/>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2013-19'!$V$23:$V$27</c:f>
              <c:numCache>
                <c:formatCode>0.0%</c:formatCode>
                <c:ptCount val="5"/>
                <c:pt idx="0">
                  <c:v>1</c:v>
                </c:pt>
                <c:pt idx="1">
                  <c:v>0.9725953059286393</c:v>
                </c:pt>
                <c:pt idx="2">
                  <c:v>1.0099715099715099</c:v>
                </c:pt>
                <c:pt idx="3">
                  <c:v>1.0659340659340659</c:v>
                </c:pt>
                <c:pt idx="4">
                  <c:v>1.0672907339574007</c:v>
                </c:pt>
              </c:numCache>
            </c:numRef>
          </c:val>
          <c:smooth val="0"/>
          <c:extLst>
            <c:ext xmlns:c16="http://schemas.microsoft.com/office/drawing/2014/chart" uri="{C3380CC4-5D6E-409C-BE32-E72D297353CC}">
              <c16:uniqueId val="{00000002-75A2-4260-BDA1-19AFF16716B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pupils from other ethnic background compared to 2015</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2013-19'!$Z$9:$Z$13</c:f>
              <c:numCache>
                <c:formatCode>0.0%</c:formatCode>
                <c:ptCount val="5"/>
                <c:pt idx="0">
                  <c:v>1</c:v>
                </c:pt>
                <c:pt idx="1">
                  <c:v>1.25</c:v>
                </c:pt>
                <c:pt idx="2">
                  <c:v>1.1875</c:v>
                </c:pt>
                <c:pt idx="3">
                  <c:v>1.75</c:v>
                </c:pt>
                <c:pt idx="4">
                  <c:v>1.75</c:v>
                </c:pt>
              </c:numCache>
            </c:numRef>
          </c:val>
          <c:smooth val="0"/>
          <c:extLst>
            <c:ext xmlns:c16="http://schemas.microsoft.com/office/drawing/2014/chart" uri="{C3380CC4-5D6E-409C-BE32-E72D297353CC}">
              <c16:uniqueId val="{00000000-6A60-4918-AFA1-0732AD1DDF9E}"/>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2013-19'!$Z$16:$Z$20</c:f>
              <c:numCache>
                <c:formatCode>0.0%</c:formatCode>
                <c:ptCount val="5"/>
                <c:pt idx="0">
                  <c:v>1</c:v>
                </c:pt>
                <c:pt idx="1">
                  <c:v>1.0446194225721785</c:v>
                </c:pt>
                <c:pt idx="2">
                  <c:v>1.0472440944881889</c:v>
                </c:pt>
                <c:pt idx="3">
                  <c:v>1.0183727034120735</c:v>
                </c:pt>
                <c:pt idx="4">
                  <c:v>1.1076115485564304</c:v>
                </c:pt>
              </c:numCache>
            </c:numRef>
          </c:val>
          <c:smooth val="0"/>
          <c:extLst>
            <c:ext xmlns:c16="http://schemas.microsoft.com/office/drawing/2014/chart" uri="{C3380CC4-5D6E-409C-BE32-E72D297353CC}">
              <c16:uniqueId val="{00000001-6A60-4918-AFA1-0732AD1DDF9E}"/>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2013-19'!$A$8:$A$12</c:f>
              <c:numCache>
                <c:formatCode>General</c:formatCode>
                <c:ptCount val="5"/>
                <c:pt idx="0">
                  <c:v>2015</c:v>
                </c:pt>
                <c:pt idx="1">
                  <c:v>2016</c:v>
                </c:pt>
                <c:pt idx="2">
                  <c:v>2017</c:v>
                </c:pt>
                <c:pt idx="3">
                  <c:v>2018</c:v>
                </c:pt>
                <c:pt idx="4">
                  <c:v>2019</c:v>
                </c:pt>
              </c:numCache>
            </c:numRef>
          </c:cat>
          <c:val>
            <c:numRef>
              <c:f>'Entry by ethnic group, 2013-19'!$Z$23:$Z$27</c:f>
              <c:numCache>
                <c:formatCode>0.0%</c:formatCode>
                <c:ptCount val="5"/>
                <c:pt idx="0">
                  <c:v>1</c:v>
                </c:pt>
                <c:pt idx="1">
                  <c:v>0.95575221238938057</c:v>
                </c:pt>
                <c:pt idx="2">
                  <c:v>0.98230088495575218</c:v>
                </c:pt>
                <c:pt idx="3">
                  <c:v>1.2861356932153392</c:v>
                </c:pt>
                <c:pt idx="4">
                  <c:v>1.3628318584070795</c:v>
                </c:pt>
              </c:numCache>
            </c:numRef>
          </c:val>
          <c:smooth val="0"/>
          <c:extLst>
            <c:ext xmlns:c16="http://schemas.microsoft.com/office/drawing/2014/chart" uri="{C3380CC4-5D6E-409C-BE32-E72D297353CC}">
              <c16:uniqueId val="{00000002-6A60-4918-AFA1-0732AD1DDF9E}"/>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black</a:t>
            </a:r>
            <a:r>
              <a:rPr lang="en-GB" baseline="0"/>
              <a:t> 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2013-19'!$I$8:$I$13</c:f>
              <c:numCache>
                <c:formatCode>0.0%</c:formatCode>
                <c:ptCount val="6"/>
                <c:pt idx="0">
                  <c:v>1.6203703703703703E-2</c:v>
                </c:pt>
                <c:pt idx="1">
                  <c:v>2.3696682464454975E-2</c:v>
                </c:pt>
                <c:pt idx="2">
                  <c:v>2.1505376344086023E-2</c:v>
                </c:pt>
                <c:pt idx="3">
                  <c:v>2.3968042609853527E-2</c:v>
                </c:pt>
                <c:pt idx="4">
                  <c:v>2.6761819803746655E-2</c:v>
                </c:pt>
                <c:pt idx="5">
                  <c:v>2.817531305903399E-2</c:v>
                </c:pt>
              </c:numCache>
            </c:numRef>
          </c:val>
          <c:smooth val="0"/>
          <c:extLst>
            <c:ext xmlns:c16="http://schemas.microsoft.com/office/drawing/2014/chart" uri="{C3380CC4-5D6E-409C-BE32-E72D297353CC}">
              <c16:uniqueId val="{00000000-DD06-4A54-AD36-E9A96C5C276C}"/>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2013-19'!$I$15:$I$20</c:f>
              <c:numCache>
                <c:formatCode>0.0%</c:formatCode>
                <c:ptCount val="6"/>
                <c:pt idx="0">
                  <c:v>2.7940220922677061E-2</c:v>
                </c:pt>
                <c:pt idx="1">
                  <c:v>1.7119244391971666E-2</c:v>
                </c:pt>
                <c:pt idx="2">
                  <c:v>2.539298669891173E-2</c:v>
                </c:pt>
                <c:pt idx="3">
                  <c:v>2.7312228429546864E-2</c:v>
                </c:pt>
                <c:pt idx="4">
                  <c:v>2.8994447871684145E-2</c:v>
                </c:pt>
                <c:pt idx="5">
                  <c:v>3.1578947368421054E-2</c:v>
                </c:pt>
              </c:numCache>
            </c:numRef>
          </c:val>
          <c:smooth val="0"/>
          <c:extLst>
            <c:ext xmlns:c16="http://schemas.microsoft.com/office/drawing/2014/chart" uri="{C3380CC4-5D6E-409C-BE32-E72D297353CC}">
              <c16:uniqueId val="{00000001-DD06-4A54-AD36-E9A96C5C276C}"/>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2013-19'!$I$22:$I$27</c:f>
              <c:numCache>
                <c:formatCode>0.0%</c:formatCode>
                <c:ptCount val="6"/>
                <c:pt idx="0">
                  <c:v>3.0817157919961657E-2</c:v>
                </c:pt>
                <c:pt idx="1">
                  <c:v>3.2398782205661836E-2</c:v>
                </c:pt>
                <c:pt idx="2">
                  <c:v>2.8550172045010695E-2</c:v>
                </c:pt>
                <c:pt idx="3">
                  <c:v>3.4787004273700656E-2</c:v>
                </c:pt>
                <c:pt idx="4">
                  <c:v>3.9685393258426967E-2</c:v>
                </c:pt>
                <c:pt idx="5">
                  <c:v>3.9688227916144063E-2</c:v>
                </c:pt>
              </c:numCache>
            </c:numRef>
          </c:val>
          <c:smooth val="0"/>
          <c:extLst>
            <c:ext xmlns:c16="http://schemas.microsoft.com/office/drawing/2014/chart" uri="{C3380CC4-5D6E-409C-BE32-E72D297353CC}">
              <c16:uniqueId val="{00000002-DD06-4A54-AD36-E9A96C5C276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Chinese</a:t>
            </a:r>
            <a:r>
              <a:rPr lang="en-GB" baseline="0"/>
              <a:t> pupils entering A-level physics</a:t>
            </a:r>
            <a:endParaRPr lang="en-GB"/>
          </a:p>
        </c:rich>
      </c:tx>
      <c:layout>
        <c:manualLayout>
          <c:xMode val="edge"/>
          <c:yMode val="edge"/>
          <c:x val="0.17109011373578303"/>
          <c:y val="2.05479452054794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2013-19'!$B$6</c:f>
              <c:strCache>
                <c:ptCount val="1"/>
                <c:pt idx="0">
                  <c:v>Type of school</c:v>
                </c:pt>
              </c:strCache>
            </c:strRef>
          </c:tx>
          <c:spPr>
            <a:ln w="28575" cap="rnd">
              <a:solidFill>
                <a:schemeClr val="accent3"/>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2013-19'!$M$8:$M$13</c:f>
              <c:numCache>
                <c:formatCode>0.0%</c:formatCode>
                <c:ptCount val="6"/>
                <c:pt idx="0">
                  <c:v>0.14880952380952381</c:v>
                </c:pt>
                <c:pt idx="1">
                  <c:v>0.11560693641618497</c:v>
                </c:pt>
                <c:pt idx="2">
                  <c:v>0.13333333333333333</c:v>
                </c:pt>
                <c:pt idx="3">
                  <c:v>0.15976331360946747</c:v>
                </c:pt>
                <c:pt idx="4">
                  <c:v>0.14569536423841059</c:v>
                </c:pt>
                <c:pt idx="5">
                  <c:v>0.15757575757575756</c:v>
                </c:pt>
              </c:numCache>
            </c:numRef>
          </c:val>
          <c:smooth val="0"/>
          <c:extLst>
            <c:ext xmlns:c16="http://schemas.microsoft.com/office/drawing/2014/chart" uri="{C3380CC4-5D6E-409C-BE32-E72D297353CC}">
              <c16:uniqueId val="{00000000-FB96-4724-ACD3-E33DB2A0BB0C}"/>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2013-19'!$M$15:$M$20</c:f>
              <c:numCache>
                <c:formatCode>0.0%</c:formatCode>
                <c:ptCount val="6"/>
                <c:pt idx="0">
                  <c:v>0.15306122448979592</c:v>
                </c:pt>
                <c:pt idx="1">
                  <c:v>0.11711711711711711</c:v>
                </c:pt>
                <c:pt idx="2">
                  <c:v>0.11578947368421053</c:v>
                </c:pt>
                <c:pt idx="3">
                  <c:v>0.14492753623188406</c:v>
                </c:pt>
                <c:pt idx="4">
                  <c:v>0.13513513513513514</c:v>
                </c:pt>
                <c:pt idx="5">
                  <c:v>0.17647058823529413</c:v>
                </c:pt>
              </c:numCache>
            </c:numRef>
          </c:val>
          <c:smooth val="0"/>
          <c:extLst>
            <c:ext xmlns:c16="http://schemas.microsoft.com/office/drawing/2014/chart" uri="{C3380CC4-5D6E-409C-BE32-E72D297353CC}">
              <c16:uniqueId val="{00000001-FB96-4724-ACD3-E33DB2A0BB0C}"/>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2013-19'!$M$22:$M$27</c:f>
              <c:numCache>
                <c:formatCode>0.0%</c:formatCode>
                <c:ptCount val="6"/>
                <c:pt idx="0">
                  <c:v>0.1915236051502146</c:v>
                </c:pt>
                <c:pt idx="1">
                  <c:v>0.15986769570011025</c:v>
                </c:pt>
                <c:pt idx="2">
                  <c:v>0.17505854800936768</c:v>
                </c:pt>
                <c:pt idx="3">
                  <c:v>0.20253929866989118</c:v>
                </c:pt>
                <c:pt idx="4">
                  <c:v>0.18933823529411764</c:v>
                </c:pt>
                <c:pt idx="5">
                  <c:v>0.22055288461538461</c:v>
                </c:pt>
              </c:numCache>
            </c:numRef>
          </c:val>
          <c:smooth val="0"/>
          <c:extLst>
            <c:ext xmlns:c16="http://schemas.microsoft.com/office/drawing/2014/chart" uri="{C3380CC4-5D6E-409C-BE32-E72D297353CC}">
              <c16:uniqueId val="{00000002-FB96-4724-ACD3-E33DB2A0BB0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achieving</a:t>
            </a:r>
            <a:r>
              <a:rPr lang="en-GB" baseline="0"/>
              <a:t> 4/C grade or above in GCSE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'GCSE Physics grade, 2011-19'!$B$5</c:f>
              <c:strCache>
                <c:ptCount val="1"/>
                <c:pt idx="0">
                  <c:v>Phase 4 schools</c:v>
                </c:pt>
              </c:strCache>
            </c:strRef>
          </c:tx>
          <c:spPr>
            <a:ln w="28575" cap="rnd">
              <a:solidFill>
                <a:schemeClr val="accent4"/>
              </a:solidFill>
              <a:round/>
            </a:ln>
            <a:effectLst/>
          </c:spPr>
          <c:marker>
            <c:symbol val="none"/>
          </c:marker>
          <c:cat>
            <c:numRef>
              <c:f>'GCSE Physics grade, 2011-19'!$A$23:$A$31</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2011-19'!$H$5:$H$13</c:f>
              <c:numCache>
                <c:formatCode>0.0%</c:formatCode>
                <c:ptCount val="9"/>
                <c:pt idx="0">
                  <c:v>0.91155998362221924</c:v>
                </c:pt>
                <c:pt idx="1">
                  <c:v>0.9093002851502523</c:v>
                </c:pt>
                <c:pt idx="2">
                  <c:v>0.87099583857543794</c:v>
                </c:pt>
                <c:pt idx="3">
                  <c:v>0.88488104374520338</c:v>
                </c:pt>
                <c:pt idx="4">
                  <c:v>0.887881839543471</c:v>
                </c:pt>
                <c:pt idx="5">
                  <c:v>0.86578093942881051</c:v>
                </c:pt>
                <c:pt idx="6">
                  <c:v>0.88646060984493702</c:v>
                </c:pt>
                <c:pt idx="7">
                  <c:v>0.8783783783783784</c:v>
                </c:pt>
                <c:pt idx="8">
                  <c:v>0.86229223038268266</c:v>
                </c:pt>
              </c:numCache>
            </c:numRef>
          </c:val>
          <c:smooth val="0"/>
          <c:extLst>
            <c:ext xmlns:c16="http://schemas.microsoft.com/office/drawing/2014/chart" uri="{C3380CC4-5D6E-409C-BE32-E72D297353CC}">
              <c16:uniqueId val="{00000000-FB2E-442B-B192-1670A0310A65}"/>
            </c:ext>
          </c:extLst>
        </c:ser>
        <c:ser>
          <c:idx val="3"/>
          <c:order val="1"/>
          <c:tx>
            <c:strRef>
              <c:f>'GCSE Physics grade, 2011-19'!$B$19</c:f>
              <c:strCache>
                <c:ptCount val="1"/>
                <c:pt idx="0">
                  <c:v>Comparison schools</c:v>
                </c:pt>
              </c:strCache>
            </c:strRef>
          </c:tx>
          <c:spPr>
            <a:ln w="28575" cap="rnd">
              <a:solidFill>
                <a:schemeClr val="accent4">
                  <a:lumMod val="50000"/>
                </a:schemeClr>
              </a:solidFill>
              <a:round/>
            </a:ln>
            <a:effectLst/>
          </c:spPr>
          <c:marker>
            <c:symbol val="none"/>
          </c:marker>
          <c:cat>
            <c:numRef>
              <c:f>'GCSE Physics grade, 2011-19'!$A$23:$A$31</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2011-19'!$H$14:$H$22</c:f>
              <c:numCache>
                <c:formatCode>0.0%</c:formatCode>
                <c:ptCount val="9"/>
                <c:pt idx="0">
                  <c:v>0.92212189616252827</c:v>
                </c:pt>
                <c:pt idx="1">
                  <c:v>0.90445479517496719</c:v>
                </c:pt>
                <c:pt idx="2">
                  <c:v>0.88124112312902869</c:v>
                </c:pt>
                <c:pt idx="3">
                  <c:v>0.89597050302870684</c:v>
                </c:pt>
                <c:pt idx="4">
                  <c:v>0.90795808552817903</c:v>
                </c:pt>
                <c:pt idx="5">
                  <c:v>0.88740936058009223</c:v>
                </c:pt>
                <c:pt idx="6">
                  <c:v>0.89809422975119113</c:v>
                </c:pt>
                <c:pt idx="7">
                  <c:v>0.87874936451448904</c:v>
                </c:pt>
                <c:pt idx="8">
                  <c:v>0.87526374581109589</c:v>
                </c:pt>
              </c:numCache>
            </c:numRef>
          </c:val>
          <c:smooth val="0"/>
          <c:extLst>
            <c:ext xmlns:c16="http://schemas.microsoft.com/office/drawing/2014/chart" uri="{C3380CC4-5D6E-409C-BE32-E72D297353CC}">
              <c16:uniqueId val="{00000003-FB2E-442B-B192-1670A0310A65}"/>
            </c:ext>
          </c:extLst>
        </c:ser>
        <c:ser>
          <c:idx val="2"/>
          <c:order val="2"/>
          <c:tx>
            <c:strRef>
              <c:f>'GCSE Physics grade, 2011-19'!$B$27</c:f>
              <c:strCache>
                <c:ptCount val="1"/>
                <c:pt idx="0">
                  <c:v>All other schools</c:v>
                </c:pt>
              </c:strCache>
            </c:strRef>
          </c:tx>
          <c:spPr>
            <a:ln w="28575" cap="rnd">
              <a:solidFill>
                <a:schemeClr val="tx2"/>
              </a:solidFill>
              <a:round/>
            </a:ln>
            <a:effectLst/>
          </c:spPr>
          <c:marker>
            <c:symbol val="none"/>
          </c:marker>
          <c:cat>
            <c:numRef>
              <c:f>'GCSE Physics grade, 2011-19'!$A$23:$A$31</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'GCSE Physics grade, 2011-19'!$H$23:$H$31</c:f>
              <c:numCache>
                <c:formatCode>0.0%</c:formatCode>
                <c:ptCount val="9"/>
                <c:pt idx="0">
                  <c:v>0.94061358419810559</c:v>
                </c:pt>
                <c:pt idx="1">
                  <c:v>0.93628874142221552</c:v>
                </c:pt>
                <c:pt idx="2">
                  <c:v>0.91534801179612535</c:v>
                </c:pt>
                <c:pt idx="3">
                  <c:v>0.91759746483832472</c:v>
                </c:pt>
                <c:pt idx="4">
                  <c:v>0.92373360813077121</c:v>
                </c:pt>
                <c:pt idx="5">
                  <c:v>0.91590823617901462</c:v>
                </c:pt>
                <c:pt idx="6">
                  <c:v>0.91354044548651814</c:v>
                </c:pt>
                <c:pt idx="7">
                  <c:v>0.91206909639926115</c:v>
                </c:pt>
                <c:pt idx="8">
                  <c:v>0.91345638483183711</c:v>
                </c:pt>
              </c:numCache>
            </c:numRef>
          </c:val>
          <c:smooth val="0"/>
          <c:extLst>
            <c:ext xmlns:c16="http://schemas.microsoft.com/office/drawing/2014/chart" uri="{C3380CC4-5D6E-409C-BE32-E72D297353CC}">
              <c16:uniqueId val="{00000002-FB2E-442B-B192-1670A0310A65}"/>
            </c:ext>
          </c:extLst>
        </c:ser>
        <c:dLbls>
          <c:showLegendKey val="0"/>
          <c:showVal val="0"/>
          <c:showCatName val="0"/>
          <c:showSerName val="0"/>
          <c:showPercent val="0"/>
          <c:showBubbleSize val="0"/>
        </c:dLbls>
        <c:smooth val="0"/>
        <c:axId val="1892737615"/>
        <c:axId val="1892739279"/>
      </c:lineChart>
      <c:catAx>
        <c:axId val="18927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9279"/>
        <c:crosses val="autoZero"/>
        <c:auto val="1"/>
        <c:lblAlgn val="ctr"/>
        <c:lblOffset val="100"/>
        <c:noMultiLvlLbl val="0"/>
      </c:catAx>
      <c:valAx>
        <c:axId val="1892739279"/>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7615"/>
        <c:crosses val="autoZero"/>
        <c:crossBetween val="between"/>
        <c:majorUnit val="0.2"/>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a:t>
            </a:r>
            <a:r>
              <a:rPr lang="en-GB" sz="1400" b="0" i="0" u="none" strike="noStrike" baseline="0">
                <a:effectLst/>
              </a:rPr>
              <a:t>pupils of mixed ethnic background </a:t>
            </a:r>
            <a:r>
              <a:rPr lang="en-GB" baseline="0"/>
              <a:t>entering A-level physics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2013-19'!$Q$8:$Q$13</c:f>
              <c:numCache>
                <c:formatCode>0.0%</c:formatCode>
                <c:ptCount val="6"/>
                <c:pt idx="0">
                  <c:v>3.5021888680425266E-2</c:v>
                </c:pt>
                <c:pt idx="1">
                  <c:v>3.5924617196702001E-2</c:v>
                </c:pt>
                <c:pt idx="2">
                  <c:v>2.9929577464788731E-2</c:v>
                </c:pt>
                <c:pt idx="3">
                  <c:v>3.7870472008781561E-2</c:v>
                </c:pt>
                <c:pt idx="4">
                  <c:v>3.3260632497273721E-2</c:v>
                </c:pt>
                <c:pt idx="5">
                  <c:v>4.071661237785016E-2</c:v>
                </c:pt>
              </c:numCache>
            </c:numRef>
          </c:val>
          <c:smooth val="0"/>
          <c:extLst>
            <c:ext xmlns:c16="http://schemas.microsoft.com/office/drawing/2014/chart" uri="{C3380CC4-5D6E-409C-BE32-E72D297353CC}">
              <c16:uniqueId val="{00000000-BDCB-4D41-B755-6C5C17C3DE15}"/>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2013-19'!$Q$15:$Q$20</c:f>
              <c:numCache>
                <c:formatCode>0.0%</c:formatCode>
                <c:ptCount val="6"/>
                <c:pt idx="0">
                  <c:v>3.5019455252918288E-2</c:v>
                </c:pt>
                <c:pt idx="1">
                  <c:v>3.3451957295373667E-2</c:v>
                </c:pt>
                <c:pt idx="2">
                  <c:v>3.1363967906637494E-2</c:v>
                </c:pt>
                <c:pt idx="3">
                  <c:v>3.4246575342465752E-2</c:v>
                </c:pt>
                <c:pt idx="4">
                  <c:v>4.6636085626911315E-2</c:v>
                </c:pt>
                <c:pt idx="5">
                  <c:v>4.3884892086330937E-2</c:v>
                </c:pt>
              </c:numCache>
            </c:numRef>
          </c:val>
          <c:smooth val="0"/>
          <c:extLst>
            <c:ext xmlns:c16="http://schemas.microsoft.com/office/drawing/2014/chart" uri="{C3380CC4-5D6E-409C-BE32-E72D297353CC}">
              <c16:uniqueId val="{00000001-BDCB-4D41-B755-6C5C17C3DE15}"/>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2013-19'!$Q$22:$Q$27</c:f>
              <c:numCache>
                <c:formatCode>0.0%</c:formatCode>
                <c:ptCount val="6"/>
                <c:pt idx="0">
                  <c:v>4.9603793598302866E-2</c:v>
                </c:pt>
                <c:pt idx="1">
                  <c:v>4.7635665677892167E-2</c:v>
                </c:pt>
                <c:pt idx="2">
                  <c:v>4.824207492795389E-2</c:v>
                </c:pt>
                <c:pt idx="3">
                  <c:v>5.3985731138700074E-2</c:v>
                </c:pt>
                <c:pt idx="4">
                  <c:v>5.7859900717043576E-2</c:v>
                </c:pt>
                <c:pt idx="5">
                  <c:v>5.9193548387096777E-2</c:v>
                </c:pt>
              </c:numCache>
            </c:numRef>
          </c:val>
          <c:smooth val="0"/>
          <c:extLst>
            <c:ext xmlns:c16="http://schemas.microsoft.com/office/drawing/2014/chart" uri="{C3380CC4-5D6E-409C-BE32-E72D297353CC}">
              <c16:uniqueId val="{00000002-BDCB-4D41-B755-6C5C17C3DE1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white</a:t>
            </a:r>
            <a:r>
              <a:rPr lang="en-GB" baseline="0"/>
              <a:t> pupils entering A-level physics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2013-19'!$U$8:$U$13</c:f>
              <c:numCache>
                <c:formatCode>0.0%</c:formatCode>
                <c:ptCount val="6"/>
                <c:pt idx="0">
                  <c:v>2.881792428534638E-2</c:v>
                </c:pt>
                <c:pt idx="1">
                  <c:v>2.7608223726216321E-2</c:v>
                </c:pt>
                <c:pt idx="2">
                  <c:v>2.7002912850657361E-2</c:v>
                </c:pt>
                <c:pt idx="3">
                  <c:v>2.8743808620507957E-2</c:v>
                </c:pt>
                <c:pt idx="4">
                  <c:v>3.3706954760297093E-2</c:v>
                </c:pt>
                <c:pt idx="5">
                  <c:v>3.2972074086816905E-2</c:v>
                </c:pt>
              </c:numCache>
            </c:numRef>
          </c:val>
          <c:smooth val="0"/>
          <c:extLst>
            <c:ext xmlns:c16="http://schemas.microsoft.com/office/drawing/2014/chart" uri="{C3380CC4-5D6E-409C-BE32-E72D297353CC}">
              <c16:uniqueId val="{00000000-B575-4702-B4D9-368FDBF2175C}"/>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2013-19'!$U$15:$U$20</c:f>
              <c:numCache>
                <c:formatCode>0.0%</c:formatCode>
                <c:ptCount val="6"/>
                <c:pt idx="0">
                  <c:v>3.0894308943089432E-2</c:v>
                </c:pt>
                <c:pt idx="1">
                  <c:v>3.3651957574963989E-2</c:v>
                </c:pt>
                <c:pt idx="2">
                  <c:v>3.2082488167680868E-2</c:v>
                </c:pt>
                <c:pt idx="3">
                  <c:v>3.6493007855155163E-2</c:v>
                </c:pt>
                <c:pt idx="4">
                  <c:v>3.6374368244364921E-2</c:v>
                </c:pt>
                <c:pt idx="5">
                  <c:v>3.9520722844234926E-2</c:v>
                </c:pt>
              </c:numCache>
            </c:numRef>
          </c:val>
          <c:smooth val="0"/>
          <c:extLst>
            <c:ext xmlns:c16="http://schemas.microsoft.com/office/drawing/2014/chart" uri="{C3380CC4-5D6E-409C-BE32-E72D297353CC}">
              <c16:uniqueId val="{00000001-B575-4702-B4D9-368FDBF2175C}"/>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2013-19'!$U$22:$U$27</c:f>
              <c:numCache>
                <c:formatCode>0.0%</c:formatCode>
                <c:ptCount val="6"/>
                <c:pt idx="0">
                  <c:v>4.5930905093778236E-2</c:v>
                </c:pt>
                <c:pt idx="1">
                  <c:v>4.2024664047845744E-2</c:v>
                </c:pt>
                <c:pt idx="2">
                  <c:v>4.2185973708058232E-2</c:v>
                </c:pt>
                <c:pt idx="3">
                  <c:v>4.4500301869197983E-2</c:v>
                </c:pt>
                <c:pt idx="4">
                  <c:v>4.8789878133975007E-2</c:v>
                </c:pt>
                <c:pt idx="5">
                  <c:v>5.0725548796017782E-2</c:v>
                </c:pt>
              </c:numCache>
            </c:numRef>
          </c:val>
          <c:smooth val="0"/>
          <c:extLst>
            <c:ext xmlns:c16="http://schemas.microsoft.com/office/drawing/2014/chart" uri="{C3380CC4-5D6E-409C-BE32-E72D297353CC}">
              <c16:uniqueId val="{00000002-B575-4702-B4D9-368FDBF2175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a:t>
            </a:r>
            <a:r>
              <a:rPr lang="en-GB" sz="1400" b="0" i="0" u="none" strike="noStrike" baseline="0">
                <a:effectLst/>
              </a:rPr>
              <a:t>pupils from other ethnic background </a:t>
            </a:r>
            <a:r>
              <a:rPr lang="en-GB" baseline="0"/>
              <a:t>entering A-level physics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3"/>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2013-19'!$Y$8:$Y$13</c:f>
              <c:numCache>
                <c:formatCode>0.0%</c:formatCode>
                <c:ptCount val="6"/>
                <c:pt idx="0">
                  <c:v>3.5999999999999997E-2</c:v>
                </c:pt>
                <c:pt idx="1">
                  <c:v>3.2786885245901641E-2</c:v>
                </c:pt>
                <c:pt idx="2">
                  <c:v>3.7593984962406013E-2</c:v>
                </c:pt>
                <c:pt idx="3">
                  <c:v>3.525046382189239E-2</c:v>
                </c:pt>
                <c:pt idx="4">
                  <c:v>4.6280991735537187E-2</c:v>
                </c:pt>
                <c:pt idx="5">
                  <c:v>4.4585987261146494E-2</c:v>
                </c:pt>
              </c:numCache>
            </c:numRef>
          </c:val>
          <c:smooth val="0"/>
          <c:extLst>
            <c:ext xmlns:c16="http://schemas.microsoft.com/office/drawing/2014/chart" uri="{C3380CC4-5D6E-409C-BE32-E72D297353CC}">
              <c16:uniqueId val="{00000000-F1FE-48EE-890A-8C98FD5BD4F3}"/>
            </c:ext>
          </c:extLst>
        </c:ser>
        <c:ser>
          <c:idx val="0"/>
          <c:order val="1"/>
          <c:tx>
            <c:strRef>
              <c:f>'Entry, 2013-19'!$B$12</c:f>
              <c:strCache>
                <c:ptCount val="1"/>
                <c:pt idx="0">
                  <c:v>Comparison schools</c:v>
                </c:pt>
              </c:strCache>
            </c:strRef>
          </c:tx>
          <c:spPr>
            <a:ln w="28575" cap="rnd">
              <a:solidFill>
                <a:schemeClr val="accent1"/>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2013-19'!$Y$15:$Y$20</c:f>
              <c:numCache>
                <c:formatCode>0.0%</c:formatCode>
                <c:ptCount val="6"/>
                <c:pt idx="0">
                  <c:v>6.0526315789473685E-2</c:v>
                </c:pt>
                <c:pt idx="1">
                  <c:v>3.937007874015748E-2</c:v>
                </c:pt>
                <c:pt idx="2">
                  <c:v>6.2814070351758788E-2</c:v>
                </c:pt>
                <c:pt idx="3">
                  <c:v>3.7593984962406013E-2</c:v>
                </c:pt>
                <c:pt idx="4">
                  <c:v>4.3814432989690719E-2</c:v>
                </c:pt>
                <c:pt idx="5">
                  <c:v>4.5023696682464455E-2</c:v>
                </c:pt>
              </c:numCache>
            </c:numRef>
          </c:val>
          <c:smooth val="0"/>
          <c:extLst>
            <c:ext xmlns:c16="http://schemas.microsoft.com/office/drawing/2014/chart" uri="{C3380CC4-5D6E-409C-BE32-E72D297353CC}">
              <c16:uniqueId val="{00000001-F1FE-48EE-890A-8C98FD5BD4F3}"/>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'Entry by ethnic group, 2013-19'!$Y$22:$Y$27</c:f>
              <c:numCache>
                <c:formatCode>0.0%</c:formatCode>
                <c:ptCount val="6"/>
                <c:pt idx="0">
                  <c:v>6.1646363971945367E-2</c:v>
                </c:pt>
                <c:pt idx="1">
                  <c:v>6.03202846975089E-2</c:v>
                </c:pt>
                <c:pt idx="2">
                  <c:v>5.6006914433880728E-2</c:v>
                </c:pt>
                <c:pt idx="3">
                  <c:v>5.5233040305191577E-2</c:v>
                </c:pt>
                <c:pt idx="4">
                  <c:v>7.0436187399030695E-2</c:v>
                </c:pt>
                <c:pt idx="5">
                  <c:v>7.2210065645514229E-2</c:v>
                </c:pt>
              </c:numCache>
            </c:numRef>
          </c:val>
          <c:smooth val="0"/>
          <c:extLst>
            <c:ext xmlns:c16="http://schemas.microsoft.com/office/drawing/2014/chart" uri="{C3380CC4-5D6E-409C-BE32-E72D297353CC}">
              <c16:uniqueId val="{00000002-F1FE-48EE-890A-8C98FD5BD4F3}"/>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Biology: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'Entry to CD subjects, 2013-19'!$G$7:$G$13</c:f>
              <c:numCache>
                <c:formatCode>0%</c:formatCode>
                <c:ptCount val="7"/>
                <c:pt idx="0">
                  <c:v>7.32437715759265E-2</c:v>
                </c:pt>
                <c:pt idx="1">
                  <c:v>7.5633056610070498E-2</c:v>
                </c:pt>
                <c:pt idx="2">
                  <c:v>7.0944013077237397E-2</c:v>
                </c:pt>
                <c:pt idx="3">
                  <c:v>7.1833886763902302E-2</c:v>
                </c:pt>
                <c:pt idx="4">
                  <c:v>7.8918828731125407E-2</c:v>
                </c:pt>
                <c:pt idx="5">
                  <c:v>8.7471254577974597E-2</c:v>
                </c:pt>
                <c:pt idx="6">
                  <c:v>9.4581368449150299E-2</c:v>
                </c:pt>
              </c:numCache>
            </c:numRef>
          </c:val>
          <c:smooth val="0"/>
          <c:extLst>
            <c:ext xmlns:c16="http://schemas.microsoft.com/office/drawing/2014/chart" uri="{C3380CC4-5D6E-409C-BE32-E72D297353CC}">
              <c16:uniqueId val="{00000000-B140-4C8E-A7C9-3766C23367B0}"/>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val>
            <c:numRef>
              <c:f>'Entry to CD subjects, 2013-19'!$G$21:$G$27</c:f>
              <c:numCache>
                <c:formatCode>0%</c:formatCode>
                <c:ptCount val="7"/>
                <c:pt idx="0">
                  <c:v>8.3285013968689106E-2</c:v>
                </c:pt>
                <c:pt idx="1">
                  <c:v>8.0404429465575397E-2</c:v>
                </c:pt>
                <c:pt idx="2">
                  <c:v>7.7984057058946898E-2</c:v>
                </c:pt>
                <c:pt idx="3">
                  <c:v>7.7819751753912605E-2</c:v>
                </c:pt>
                <c:pt idx="4">
                  <c:v>8.7280968437344494E-2</c:v>
                </c:pt>
                <c:pt idx="5">
                  <c:v>0.100607310645124</c:v>
                </c:pt>
                <c:pt idx="6">
                  <c:v>0.105185534776709</c:v>
                </c:pt>
              </c:numCache>
            </c:numRef>
          </c:val>
          <c:smooth val="0"/>
          <c:extLst>
            <c:ext xmlns:c16="http://schemas.microsoft.com/office/drawing/2014/chart" uri="{C3380CC4-5D6E-409C-BE32-E72D297353CC}">
              <c16:uniqueId val="{00000001-B140-4C8E-A7C9-3766C23367B0}"/>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val>
            <c:numRef>
              <c:f>'Entry to CD subjects, 2013-19'!$G$14:$G$20</c:f>
              <c:numCache>
                <c:formatCode>0%</c:formatCode>
                <c:ptCount val="7"/>
                <c:pt idx="0">
                  <c:v>9.8997226370812888E-2</c:v>
                </c:pt>
                <c:pt idx="1">
                  <c:v>9.9414929641056513E-2</c:v>
                </c:pt>
                <c:pt idx="2">
                  <c:v>9.6850940852174147E-2</c:v>
                </c:pt>
                <c:pt idx="3">
                  <c:v>9.7296075282237743E-2</c:v>
                </c:pt>
                <c:pt idx="4">
                  <c:v>0.10170621167688616</c:v>
                </c:pt>
                <c:pt idx="5">
                  <c:v>0.1145638064261682</c:v>
                </c:pt>
                <c:pt idx="6">
                  <c:v>0.12331777393064243</c:v>
                </c:pt>
              </c:numCache>
            </c:numRef>
          </c:val>
          <c:smooth val="0"/>
          <c:extLst>
            <c:ext xmlns:c16="http://schemas.microsoft.com/office/drawing/2014/chart" uri="{C3380CC4-5D6E-409C-BE32-E72D297353CC}">
              <c16:uniqueId val="{00000002-B140-4C8E-A7C9-3766C23367B0}"/>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Chemistry: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2013-19'!$G$28:$G$34</c:f>
              <c:numCache>
                <c:formatCode>0%</c:formatCode>
                <c:ptCount val="7"/>
                <c:pt idx="0">
                  <c:v>4.5252256373996602E-2</c:v>
                </c:pt>
                <c:pt idx="1">
                  <c:v>4.6013933502982801E-2</c:v>
                </c:pt>
                <c:pt idx="2">
                  <c:v>4.28688189619943E-2</c:v>
                </c:pt>
                <c:pt idx="3">
                  <c:v>4.44285654238998E-2</c:v>
                </c:pt>
                <c:pt idx="4">
                  <c:v>5.1806123300241903E-2</c:v>
                </c:pt>
                <c:pt idx="5">
                  <c:v>5.6383612980154998E-2</c:v>
                </c:pt>
                <c:pt idx="6">
                  <c:v>6.5975620606815596E-2</c:v>
                </c:pt>
              </c:numCache>
            </c:numRef>
          </c:val>
          <c:smooth val="0"/>
          <c:extLst>
            <c:ext xmlns:c16="http://schemas.microsoft.com/office/drawing/2014/chart" uri="{C3380CC4-5D6E-409C-BE32-E72D297353CC}">
              <c16:uniqueId val="{00000000-0102-4474-840C-94DEA222B0BA}"/>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2013-19'!$G$42:$G$48</c:f>
              <c:numCache>
                <c:formatCode>0%</c:formatCode>
                <c:ptCount val="7"/>
                <c:pt idx="0">
                  <c:v>5.0708976859416999E-2</c:v>
                </c:pt>
                <c:pt idx="1">
                  <c:v>4.8199860910501303E-2</c:v>
                </c:pt>
                <c:pt idx="2">
                  <c:v>4.7514159848961603E-2</c:v>
                </c:pt>
                <c:pt idx="3">
                  <c:v>4.8030221262817099E-2</c:v>
                </c:pt>
                <c:pt idx="4">
                  <c:v>5.3617821015974801E-2</c:v>
                </c:pt>
                <c:pt idx="5">
                  <c:v>6.3538443909705505E-2</c:v>
                </c:pt>
                <c:pt idx="6">
                  <c:v>6.6485753052917207E-2</c:v>
                </c:pt>
              </c:numCache>
            </c:numRef>
          </c:val>
          <c:smooth val="0"/>
          <c:extLst>
            <c:ext xmlns:c16="http://schemas.microsoft.com/office/drawing/2014/chart" uri="{C3380CC4-5D6E-409C-BE32-E72D297353CC}">
              <c16:uniqueId val="{00000001-0102-4474-840C-94DEA222B0BA}"/>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2013-19'!$G$35:$G$41</c:f>
              <c:numCache>
                <c:formatCode>0%</c:formatCode>
                <c:ptCount val="7"/>
                <c:pt idx="0">
                  <c:v>6.5486405506442427E-2</c:v>
                </c:pt>
                <c:pt idx="1">
                  <c:v>6.6902137105877044E-2</c:v>
                </c:pt>
                <c:pt idx="2">
                  <c:v>6.4131650276342253E-2</c:v>
                </c:pt>
                <c:pt idx="3">
                  <c:v>6.3997437841758473E-2</c:v>
                </c:pt>
                <c:pt idx="4">
                  <c:v>6.926248238564954E-2</c:v>
                </c:pt>
                <c:pt idx="5">
                  <c:v>7.9754989555894218E-2</c:v>
                </c:pt>
                <c:pt idx="6">
                  <c:v>8.8128060002083411E-2</c:v>
                </c:pt>
              </c:numCache>
            </c:numRef>
          </c:val>
          <c:smooth val="0"/>
          <c:extLst>
            <c:ext xmlns:c16="http://schemas.microsoft.com/office/drawing/2014/chart" uri="{C3380CC4-5D6E-409C-BE32-E72D297353CC}">
              <c16:uniqueId val="{00000002-0102-4474-840C-94DEA222B0BA}"/>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Psychology: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2013-19'!$A$49:$A$55</c:f>
              <c:numCache>
                <c:formatCode>General</c:formatCode>
                <c:ptCount val="7"/>
                <c:pt idx="0">
                  <c:v>2013</c:v>
                </c:pt>
                <c:pt idx="1">
                  <c:v>2014</c:v>
                </c:pt>
                <c:pt idx="2">
                  <c:v>2015</c:v>
                </c:pt>
                <c:pt idx="3">
                  <c:v>2016</c:v>
                </c:pt>
                <c:pt idx="4">
                  <c:v>2017</c:v>
                </c:pt>
                <c:pt idx="5">
                  <c:v>2018</c:v>
                </c:pt>
                <c:pt idx="6">
                  <c:v>2019</c:v>
                </c:pt>
              </c:numCache>
            </c:numRef>
          </c:cat>
          <c:val>
            <c:numRef>
              <c:f>'Entry to CD subjects, 2013-19'!$G$70:$G$76</c:f>
              <c:numCache>
                <c:formatCode>0%</c:formatCode>
                <c:ptCount val="7"/>
                <c:pt idx="0">
                  <c:v>0.109262571226552</c:v>
                </c:pt>
                <c:pt idx="1">
                  <c:v>0.110425096992199</c:v>
                </c:pt>
                <c:pt idx="2">
                  <c:v>0.106252554147936</c:v>
                </c:pt>
                <c:pt idx="3">
                  <c:v>0.11205918204363</c:v>
                </c:pt>
                <c:pt idx="4">
                  <c:v>0.118169683824143</c:v>
                </c:pt>
                <c:pt idx="5">
                  <c:v>0.12200834681884</c:v>
                </c:pt>
                <c:pt idx="6">
                  <c:v>0.127146543286769</c:v>
                </c:pt>
              </c:numCache>
            </c:numRef>
          </c:val>
          <c:smooth val="0"/>
          <c:extLst>
            <c:ext xmlns:c16="http://schemas.microsoft.com/office/drawing/2014/chart" uri="{C3380CC4-5D6E-409C-BE32-E72D297353CC}">
              <c16:uniqueId val="{00000000-5CD0-4B4C-97DE-35452FE90852}"/>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2013-19'!$A$49:$A$55</c:f>
              <c:numCache>
                <c:formatCode>General</c:formatCode>
                <c:ptCount val="7"/>
                <c:pt idx="0">
                  <c:v>2013</c:v>
                </c:pt>
                <c:pt idx="1">
                  <c:v>2014</c:v>
                </c:pt>
                <c:pt idx="2">
                  <c:v>2015</c:v>
                </c:pt>
                <c:pt idx="3">
                  <c:v>2016</c:v>
                </c:pt>
                <c:pt idx="4">
                  <c:v>2017</c:v>
                </c:pt>
                <c:pt idx="5">
                  <c:v>2018</c:v>
                </c:pt>
                <c:pt idx="6">
                  <c:v>2019</c:v>
                </c:pt>
              </c:numCache>
            </c:numRef>
          </c:cat>
          <c:val>
            <c:numRef>
              <c:f>'Entry to CD subjects, 2013-19'!$G$84:$G$90</c:f>
              <c:numCache>
                <c:formatCode>0%</c:formatCode>
                <c:ptCount val="7"/>
                <c:pt idx="0">
                  <c:v>0.120394286015497</c:v>
                </c:pt>
                <c:pt idx="1">
                  <c:v>0.11089712726689099</c:v>
                </c:pt>
                <c:pt idx="2">
                  <c:v>0.122351583805328</c:v>
                </c:pt>
                <c:pt idx="3">
                  <c:v>0.123421478683216</c:v>
                </c:pt>
                <c:pt idx="4">
                  <c:v>0.13067271018738599</c:v>
                </c:pt>
                <c:pt idx="5">
                  <c:v>0.13819181849432799</c:v>
                </c:pt>
                <c:pt idx="6">
                  <c:v>0.135154268184768</c:v>
                </c:pt>
              </c:numCache>
            </c:numRef>
          </c:val>
          <c:smooth val="0"/>
          <c:extLst>
            <c:ext xmlns:c16="http://schemas.microsoft.com/office/drawing/2014/chart" uri="{C3380CC4-5D6E-409C-BE32-E72D297353CC}">
              <c16:uniqueId val="{00000001-5CD0-4B4C-97DE-35452FE90852}"/>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2013-19'!$A$49:$A$55</c:f>
              <c:numCache>
                <c:formatCode>General</c:formatCode>
                <c:ptCount val="7"/>
                <c:pt idx="0">
                  <c:v>2013</c:v>
                </c:pt>
                <c:pt idx="1">
                  <c:v>2014</c:v>
                </c:pt>
                <c:pt idx="2">
                  <c:v>2015</c:v>
                </c:pt>
                <c:pt idx="3">
                  <c:v>2016</c:v>
                </c:pt>
                <c:pt idx="4">
                  <c:v>2017</c:v>
                </c:pt>
                <c:pt idx="5">
                  <c:v>2018</c:v>
                </c:pt>
                <c:pt idx="6">
                  <c:v>2019</c:v>
                </c:pt>
              </c:numCache>
            </c:numRef>
          </c:cat>
          <c:val>
            <c:numRef>
              <c:f>'Entry to CD subjects, 2013-19'!$G$77:$G$83</c:f>
              <c:numCache>
                <c:formatCode>0%</c:formatCode>
                <c:ptCount val="7"/>
                <c:pt idx="0">
                  <c:v>0.12857023589762617</c:v>
                </c:pt>
                <c:pt idx="1">
                  <c:v>0.12753969448415983</c:v>
                </c:pt>
                <c:pt idx="2">
                  <c:v>0.12970828750638511</c:v>
                </c:pt>
                <c:pt idx="3">
                  <c:v>0.13776781382906073</c:v>
                </c:pt>
                <c:pt idx="4">
                  <c:v>0.13895342194462429</c:v>
                </c:pt>
                <c:pt idx="5">
                  <c:v>0.14617852847662127</c:v>
                </c:pt>
                <c:pt idx="6">
                  <c:v>0.15187035264121274</c:v>
                </c:pt>
              </c:numCache>
            </c:numRef>
          </c:val>
          <c:smooth val="0"/>
          <c:extLst>
            <c:ext xmlns:c16="http://schemas.microsoft.com/office/drawing/2014/chart" uri="{C3380CC4-5D6E-409C-BE32-E72D297353CC}">
              <c16:uniqueId val="{00000002-5CD0-4B4C-97DE-35452FE90852}"/>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Economics: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2013-19'!$A$91:$A$97</c:f>
              <c:numCache>
                <c:formatCode>General</c:formatCode>
                <c:ptCount val="7"/>
                <c:pt idx="0">
                  <c:v>2013</c:v>
                </c:pt>
                <c:pt idx="1">
                  <c:v>2014</c:v>
                </c:pt>
                <c:pt idx="2">
                  <c:v>2015</c:v>
                </c:pt>
                <c:pt idx="3">
                  <c:v>2016</c:v>
                </c:pt>
                <c:pt idx="4">
                  <c:v>2017</c:v>
                </c:pt>
                <c:pt idx="5">
                  <c:v>2018</c:v>
                </c:pt>
                <c:pt idx="6">
                  <c:v>2019</c:v>
                </c:pt>
              </c:numCache>
            </c:numRef>
          </c:cat>
          <c:val>
            <c:numRef>
              <c:f>'Entry to CD subjects, 2013-19'!$G$91:$G$97</c:f>
              <c:numCache>
                <c:formatCode>0%</c:formatCode>
                <c:ptCount val="7"/>
                <c:pt idx="0">
                  <c:v>1.08555504720709E-2</c:v>
                </c:pt>
                <c:pt idx="1">
                  <c:v>1.22231029160235E-2</c:v>
                </c:pt>
                <c:pt idx="2">
                  <c:v>1.3608500204331801E-2</c:v>
                </c:pt>
                <c:pt idx="3">
                  <c:v>1.44592492959523E-2</c:v>
                </c:pt>
                <c:pt idx="4">
                  <c:v>1.49328439142404E-2</c:v>
                </c:pt>
                <c:pt idx="5">
                  <c:v>1.7289839025636699E-2</c:v>
                </c:pt>
                <c:pt idx="6">
                  <c:v>1.5659756206068201E-2</c:v>
                </c:pt>
              </c:numCache>
            </c:numRef>
          </c:val>
          <c:smooth val="0"/>
          <c:extLst>
            <c:ext xmlns:c16="http://schemas.microsoft.com/office/drawing/2014/chart" uri="{C3380CC4-5D6E-409C-BE32-E72D297353CC}">
              <c16:uniqueId val="{00000000-7471-4CFF-B80A-FFB685FDEB4E}"/>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2013-19'!$A$91:$A$97</c:f>
              <c:numCache>
                <c:formatCode>General</c:formatCode>
                <c:ptCount val="7"/>
                <c:pt idx="0">
                  <c:v>2013</c:v>
                </c:pt>
                <c:pt idx="1">
                  <c:v>2014</c:v>
                </c:pt>
                <c:pt idx="2">
                  <c:v>2015</c:v>
                </c:pt>
                <c:pt idx="3">
                  <c:v>2016</c:v>
                </c:pt>
                <c:pt idx="4">
                  <c:v>2017</c:v>
                </c:pt>
                <c:pt idx="5">
                  <c:v>2018</c:v>
                </c:pt>
                <c:pt idx="6">
                  <c:v>2019</c:v>
                </c:pt>
              </c:numCache>
            </c:numRef>
          </c:cat>
          <c:val>
            <c:numRef>
              <c:f>'Entry to CD subjects, 2013-19'!$G$105:$G$111</c:f>
              <c:numCache>
                <c:formatCode>0%</c:formatCode>
                <c:ptCount val="7"/>
                <c:pt idx="0">
                  <c:v>1.4970217700701101E-2</c:v>
                </c:pt>
                <c:pt idx="1">
                  <c:v>1.4871877173273399E-2</c:v>
                </c:pt>
                <c:pt idx="2">
                  <c:v>1.68869309838473E-2</c:v>
                </c:pt>
                <c:pt idx="3">
                  <c:v>1.7539125742039901E-2</c:v>
                </c:pt>
                <c:pt idx="4">
                  <c:v>1.9567740865623798E-2</c:v>
                </c:pt>
                <c:pt idx="5">
                  <c:v>2.0281883808869E-2</c:v>
                </c:pt>
                <c:pt idx="6">
                  <c:v>1.97628458498024E-2</c:v>
                </c:pt>
              </c:numCache>
            </c:numRef>
          </c:val>
          <c:smooth val="0"/>
          <c:extLst>
            <c:ext xmlns:c16="http://schemas.microsoft.com/office/drawing/2014/chart" uri="{C3380CC4-5D6E-409C-BE32-E72D297353CC}">
              <c16:uniqueId val="{00000001-7471-4CFF-B80A-FFB685FDEB4E}"/>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2013-19'!$A$91:$A$97</c:f>
              <c:numCache>
                <c:formatCode>General</c:formatCode>
                <c:ptCount val="7"/>
                <c:pt idx="0">
                  <c:v>2013</c:v>
                </c:pt>
                <c:pt idx="1">
                  <c:v>2014</c:v>
                </c:pt>
                <c:pt idx="2">
                  <c:v>2015</c:v>
                </c:pt>
                <c:pt idx="3">
                  <c:v>2016</c:v>
                </c:pt>
                <c:pt idx="4">
                  <c:v>2017</c:v>
                </c:pt>
                <c:pt idx="5">
                  <c:v>2018</c:v>
                </c:pt>
                <c:pt idx="6">
                  <c:v>2019</c:v>
                </c:pt>
              </c:numCache>
            </c:numRef>
          </c:cat>
          <c:val>
            <c:numRef>
              <c:f>'Entry to CD subjects, 2013-19'!$G$98:$G$104</c:f>
              <c:numCache>
                <c:formatCode>0%</c:formatCode>
                <c:ptCount val="7"/>
                <c:pt idx="0">
                  <c:v>1.8325432973720097E-2</c:v>
                </c:pt>
                <c:pt idx="1">
                  <c:v>2.0223493114606066E-2</c:v>
                </c:pt>
                <c:pt idx="2">
                  <c:v>2.0533540724242186E-2</c:v>
                </c:pt>
                <c:pt idx="3">
                  <c:v>2.2423594463100681E-2</c:v>
                </c:pt>
                <c:pt idx="4">
                  <c:v>2.3165251171116275E-2</c:v>
                </c:pt>
                <c:pt idx="5">
                  <c:v>2.5138889565145414E-2</c:v>
                </c:pt>
                <c:pt idx="6">
                  <c:v>2.3264696690857321E-2</c:v>
                </c:pt>
              </c:numCache>
            </c:numRef>
          </c:val>
          <c:smooth val="0"/>
          <c:extLst>
            <c:ext xmlns:c16="http://schemas.microsoft.com/office/drawing/2014/chart" uri="{C3380CC4-5D6E-409C-BE32-E72D297353CC}">
              <c16:uniqueId val="{00000002-7471-4CFF-B80A-FFB685FDEB4E}"/>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English</a:t>
            </a:r>
            <a:r>
              <a:rPr lang="en-GB" baseline="0"/>
              <a:t> lit</a:t>
            </a:r>
            <a:r>
              <a:rPr lang="en-GB"/>
              <a:t>: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2013-19'!$G$49:$G$55</c:f>
              <c:numCache>
                <c:formatCode>0%</c:formatCode>
                <c:ptCount val="7"/>
                <c:pt idx="0">
                  <c:v>8.0148068044753107E-2</c:v>
                </c:pt>
                <c:pt idx="1">
                  <c:v>8.1264861707896999E-2</c:v>
                </c:pt>
                <c:pt idx="2">
                  <c:v>8.1160604822231294E-2</c:v>
                </c:pt>
                <c:pt idx="3">
                  <c:v>8.3561010466142699E-2</c:v>
                </c:pt>
                <c:pt idx="4">
                  <c:v>8.9388504212897305E-2</c:v>
                </c:pt>
                <c:pt idx="5">
                  <c:v>8.9983817392045001E-2</c:v>
                </c:pt>
                <c:pt idx="6">
                  <c:v>7.66972150547202E-2</c:v>
                </c:pt>
              </c:numCache>
            </c:numRef>
          </c:val>
          <c:smooth val="0"/>
          <c:extLst>
            <c:ext xmlns:c16="http://schemas.microsoft.com/office/drawing/2014/chart" uri="{C3380CC4-5D6E-409C-BE32-E72D297353CC}">
              <c16:uniqueId val="{00000000-2D3F-4152-AA93-AB7A9AD524A8}"/>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2013-19'!$G$63:$G$69</c:f>
              <c:numCache>
                <c:formatCode>0%</c:formatCode>
                <c:ptCount val="7"/>
                <c:pt idx="0">
                  <c:v>9.6568446576353398E-2</c:v>
                </c:pt>
                <c:pt idx="1">
                  <c:v>9.3243460118761001E-2</c:v>
                </c:pt>
                <c:pt idx="2">
                  <c:v>0.10126914201804101</c:v>
                </c:pt>
                <c:pt idx="3">
                  <c:v>9.8381003777657794E-2</c:v>
                </c:pt>
                <c:pt idx="4">
                  <c:v>9.9883920181305597E-2</c:v>
                </c:pt>
                <c:pt idx="5">
                  <c:v>9.3961269623009006E-2</c:v>
                </c:pt>
                <c:pt idx="6">
                  <c:v>8.97292195150729E-2</c:v>
                </c:pt>
              </c:numCache>
            </c:numRef>
          </c:val>
          <c:smooth val="0"/>
          <c:extLst>
            <c:ext xmlns:c16="http://schemas.microsoft.com/office/drawing/2014/chart" uri="{C3380CC4-5D6E-409C-BE32-E72D297353CC}">
              <c16:uniqueId val="{00000001-2D3F-4152-AA93-AB7A9AD524A8}"/>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2013-19'!$G$56:$G$62</c:f>
              <c:numCache>
                <c:formatCode>0%</c:formatCode>
                <c:ptCount val="7"/>
                <c:pt idx="0">
                  <c:v>0.10164562480867524</c:v>
                </c:pt>
                <c:pt idx="1">
                  <c:v>9.9725336744676055E-2</c:v>
                </c:pt>
                <c:pt idx="2">
                  <c:v>0.10558528874428794</c:v>
                </c:pt>
                <c:pt idx="3">
                  <c:v>0.1017233340084118</c:v>
                </c:pt>
                <c:pt idx="4">
                  <c:v>0.1006255474730548</c:v>
                </c:pt>
                <c:pt idx="5">
                  <c:v>0.10010273689130826</c:v>
                </c:pt>
                <c:pt idx="6">
                  <c:v>9.2056767844121576E-2</c:v>
                </c:pt>
              </c:numCache>
            </c:numRef>
          </c:val>
          <c:smooth val="0"/>
          <c:extLst>
            <c:ext xmlns:c16="http://schemas.microsoft.com/office/drawing/2014/chart" uri="{C3380CC4-5D6E-409C-BE32-E72D297353CC}">
              <c16:uniqueId val="{00000002-2D3F-4152-AA93-AB7A9AD524A8}"/>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Biology: % of pupils entering</a:t>
            </a:r>
            <a:r>
              <a:rPr lang="en-GB" baseline="0"/>
              <a:t> A-level who were female</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2013-19'!$A$7:$A$13</c:f>
              <c:numCache>
                <c:formatCode>General</c:formatCode>
                <c:ptCount val="7"/>
                <c:pt idx="0">
                  <c:v>2013</c:v>
                </c:pt>
                <c:pt idx="1">
                  <c:v>2014</c:v>
                </c:pt>
                <c:pt idx="2">
                  <c:v>2015</c:v>
                </c:pt>
                <c:pt idx="3">
                  <c:v>2016</c:v>
                </c:pt>
                <c:pt idx="4">
                  <c:v>2017</c:v>
                </c:pt>
                <c:pt idx="5">
                  <c:v>2018</c:v>
                </c:pt>
                <c:pt idx="6">
                  <c:v>2019</c:v>
                </c:pt>
              </c:numCache>
            </c:numRef>
          </c:cat>
          <c:val>
            <c:numRef>
              <c:f>'Entry to CD subjects, 2013-19'!$H$7:$H$13</c:f>
              <c:numCache>
                <c:formatCode>0%</c:formatCode>
                <c:ptCount val="7"/>
                <c:pt idx="0">
                  <c:v>0.60871068095402703</c:v>
                </c:pt>
                <c:pt idx="1">
                  <c:v>0.61856021835551001</c:v>
                </c:pt>
                <c:pt idx="2">
                  <c:v>0.64655493482309101</c:v>
                </c:pt>
                <c:pt idx="3">
                  <c:v>0.64175741644761597</c:v>
                </c:pt>
                <c:pt idx="4">
                  <c:v>0.66269702276707498</c:v>
                </c:pt>
                <c:pt idx="5">
                  <c:v>0.67322189446083203</c:v>
                </c:pt>
                <c:pt idx="6">
                  <c:v>0.65074992347719596</c:v>
                </c:pt>
              </c:numCache>
            </c:numRef>
          </c:val>
          <c:smooth val="0"/>
          <c:extLst>
            <c:ext xmlns:c16="http://schemas.microsoft.com/office/drawing/2014/chart" uri="{C3380CC4-5D6E-409C-BE32-E72D297353CC}">
              <c16:uniqueId val="{00000000-44A0-4F4C-97B8-314034409C5C}"/>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2013-19'!$A$7:$A$13</c:f>
              <c:numCache>
                <c:formatCode>General</c:formatCode>
                <c:ptCount val="7"/>
                <c:pt idx="0">
                  <c:v>2013</c:v>
                </c:pt>
                <c:pt idx="1">
                  <c:v>2014</c:v>
                </c:pt>
                <c:pt idx="2">
                  <c:v>2015</c:v>
                </c:pt>
                <c:pt idx="3">
                  <c:v>2016</c:v>
                </c:pt>
                <c:pt idx="4">
                  <c:v>2017</c:v>
                </c:pt>
                <c:pt idx="5">
                  <c:v>2018</c:v>
                </c:pt>
                <c:pt idx="6">
                  <c:v>2019</c:v>
                </c:pt>
              </c:numCache>
            </c:numRef>
          </c:cat>
          <c:val>
            <c:numRef>
              <c:f>'Entry to CD subjects, 2013-19'!$H$21:$H$27</c:f>
              <c:numCache>
                <c:formatCode>0%</c:formatCode>
                <c:ptCount val="7"/>
                <c:pt idx="0">
                  <c:v>0.62155782848151098</c:v>
                </c:pt>
                <c:pt idx="1">
                  <c:v>0.62287608785743898</c:v>
                </c:pt>
                <c:pt idx="2">
                  <c:v>0.64708442123585697</c:v>
                </c:pt>
                <c:pt idx="3">
                  <c:v>0.66914153132250598</c:v>
                </c:pt>
                <c:pt idx="4">
                  <c:v>0.68148467846353</c:v>
                </c:pt>
                <c:pt idx="5">
                  <c:v>0.70777912132204801</c:v>
                </c:pt>
                <c:pt idx="6">
                  <c:v>0.69458511881573803</c:v>
                </c:pt>
              </c:numCache>
            </c:numRef>
          </c:val>
          <c:smooth val="0"/>
          <c:extLst>
            <c:ext xmlns:c16="http://schemas.microsoft.com/office/drawing/2014/chart" uri="{C3380CC4-5D6E-409C-BE32-E72D297353CC}">
              <c16:uniqueId val="{00000001-44A0-4F4C-97B8-314034409C5C}"/>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2013-19'!$A$7:$A$13</c:f>
              <c:numCache>
                <c:formatCode>General</c:formatCode>
                <c:ptCount val="7"/>
                <c:pt idx="0">
                  <c:v>2013</c:v>
                </c:pt>
                <c:pt idx="1">
                  <c:v>2014</c:v>
                </c:pt>
                <c:pt idx="2">
                  <c:v>2015</c:v>
                </c:pt>
                <c:pt idx="3">
                  <c:v>2016</c:v>
                </c:pt>
                <c:pt idx="4">
                  <c:v>2017</c:v>
                </c:pt>
                <c:pt idx="5">
                  <c:v>2018</c:v>
                </c:pt>
                <c:pt idx="6">
                  <c:v>2019</c:v>
                </c:pt>
              </c:numCache>
            </c:numRef>
          </c:cat>
          <c:val>
            <c:numRef>
              <c:f>'Entry to CD subjects, 2013-19'!$H$14:$H$20</c:f>
              <c:numCache>
                <c:formatCode>0%</c:formatCode>
                <c:ptCount val="7"/>
                <c:pt idx="0">
                  <c:v>0.58379147178687674</c:v>
                </c:pt>
                <c:pt idx="1">
                  <c:v>0.58868744255994654</c:v>
                </c:pt>
                <c:pt idx="2">
                  <c:v>0.60700276880479931</c:v>
                </c:pt>
                <c:pt idx="3">
                  <c:v>0.61463850044629575</c:v>
                </c:pt>
                <c:pt idx="4">
                  <c:v>0.61564174975505737</c:v>
                </c:pt>
                <c:pt idx="5">
                  <c:v>0.63624563965279468</c:v>
                </c:pt>
                <c:pt idx="6">
                  <c:v>0.6278253403035583</c:v>
                </c:pt>
              </c:numCache>
            </c:numRef>
          </c:val>
          <c:smooth val="0"/>
          <c:extLst>
            <c:ext xmlns:c16="http://schemas.microsoft.com/office/drawing/2014/chart" uri="{C3380CC4-5D6E-409C-BE32-E72D297353CC}">
              <c16:uniqueId val="{00000002-44A0-4F4C-97B8-314034409C5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Chemistry: </a:t>
            </a:r>
            <a:r>
              <a:rPr lang="en-GB" sz="1400" b="0" i="0" u="none" strike="noStrike" baseline="0">
                <a:effectLst/>
              </a:rPr>
              <a:t>% of pupils entering A-level who were female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2013-19'!$H$28:$H$34</c:f>
              <c:numCache>
                <c:formatCode>0%</c:formatCode>
                <c:ptCount val="7"/>
                <c:pt idx="0">
                  <c:v>0.50581125058112497</c:v>
                </c:pt>
                <c:pt idx="1">
                  <c:v>0.50619550252409395</c:v>
                </c:pt>
                <c:pt idx="2">
                  <c:v>0.50872938894277397</c:v>
                </c:pt>
                <c:pt idx="3">
                  <c:v>0.52823588205897098</c:v>
                </c:pt>
                <c:pt idx="4">
                  <c:v>0.55175477565526398</c:v>
                </c:pt>
                <c:pt idx="5">
                  <c:v>0.56629597946963195</c:v>
                </c:pt>
                <c:pt idx="6">
                  <c:v>0.56754688097971695</c:v>
                </c:pt>
              </c:numCache>
            </c:numRef>
          </c:val>
          <c:smooth val="0"/>
          <c:extLst>
            <c:ext xmlns:c16="http://schemas.microsoft.com/office/drawing/2014/chart" uri="{C3380CC4-5D6E-409C-BE32-E72D297353CC}">
              <c16:uniqueId val="{00000000-361F-485A-AF76-8A54F2E06DB3}"/>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2013-19'!$H$42:$H$48</c:f>
              <c:numCache>
                <c:formatCode>0%</c:formatCode>
                <c:ptCount val="7"/>
                <c:pt idx="0">
                  <c:v>0.50791974656811001</c:v>
                </c:pt>
                <c:pt idx="1">
                  <c:v>0.50731981981981999</c:v>
                </c:pt>
                <c:pt idx="2">
                  <c:v>0.51506537805571395</c:v>
                </c:pt>
                <c:pt idx="3">
                  <c:v>0.53906723198061801</c:v>
                </c:pt>
                <c:pt idx="4">
                  <c:v>0.555873925501433</c:v>
                </c:pt>
                <c:pt idx="5">
                  <c:v>0.59881209503239696</c:v>
                </c:pt>
                <c:pt idx="6">
                  <c:v>0.60623991393222199</c:v>
                </c:pt>
              </c:numCache>
            </c:numRef>
          </c:val>
          <c:smooth val="0"/>
          <c:extLst>
            <c:ext xmlns:c16="http://schemas.microsoft.com/office/drawing/2014/chart" uri="{C3380CC4-5D6E-409C-BE32-E72D297353CC}">
              <c16:uniqueId val="{00000001-361F-485A-AF76-8A54F2E06DB3}"/>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2013-19'!$H$35:$H$41</c:f>
              <c:numCache>
                <c:formatCode>0%</c:formatCode>
                <c:ptCount val="7"/>
                <c:pt idx="0">
                  <c:v>0.47807537331121119</c:v>
                </c:pt>
                <c:pt idx="1">
                  <c:v>0.47670911528150134</c:v>
                </c:pt>
                <c:pt idx="2">
                  <c:v>0.48872523233385939</c:v>
                </c:pt>
                <c:pt idx="3">
                  <c:v>0.49763779527559054</c:v>
                </c:pt>
                <c:pt idx="4">
                  <c:v>0.50548954207490793</c:v>
                </c:pt>
                <c:pt idx="5">
                  <c:v>0.52963430012610335</c:v>
                </c:pt>
                <c:pt idx="6">
                  <c:v>0.53662367475156314</c:v>
                </c:pt>
              </c:numCache>
            </c:numRef>
          </c:val>
          <c:smooth val="0"/>
          <c:extLst>
            <c:ext xmlns:c16="http://schemas.microsoft.com/office/drawing/2014/chart" uri="{C3380CC4-5D6E-409C-BE32-E72D297353CC}">
              <c16:uniqueId val="{00000002-361F-485A-AF76-8A54F2E06DB3}"/>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entering A-level physics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2013-19'!$B$6</c:f>
              <c:strCache>
                <c:ptCount val="1"/>
                <c:pt idx="0">
                  <c:v>Phase 4 schools</c:v>
                </c:pt>
              </c:strCache>
            </c:strRef>
          </c:tx>
          <c:spPr>
            <a:ln w="28575" cap="rnd">
              <a:solidFill>
                <a:schemeClr val="accent4"/>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'Entry, 2013-19'!$E$5:$E$11</c:f>
              <c:numCache>
                <c:formatCode>0.0%</c:formatCode>
                <c:ptCount val="7"/>
                <c:pt idx="0">
                  <c:v>2.84061806385522E-2</c:v>
                </c:pt>
                <c:pt idx="1">
                  <c:v>2.9611495476317199E-2</c:v>
                </c:pt>
                <c:pt idx="2">
                  <c:v>2.8707033536840301E-2</c:v>
                </c:pt>
                <c:pt idx="3">
                  <c:v>2.7858013993195999E-2</c:v>
                </c:pt>
                <c:pt idx="4">
                  <c:v>3.0881755383990201E-2</c:v>
                </c:pt>
                <c:pt idx="5">
                  <c:v>3.4790734060584999E-2</c:v>
                </c:pt>
                <c:pt idx="6">
                  <c:v>3.4782211252799497E-2</c:v>
                </c:pt>
              </c:numCache>
            </c:numRef>
          </c:val>
          <c:smooth val="0"/>
          <c:extLst>
            <c:ext xmlns:c16="http://schemas.microsoft.com/office/drawing/2014/chart" uri="{C3380CC4-5D6E-409C-BE32-E72D297353CC}">
              <c16:uniqueId val="{00000000-FC53-4357-B939-2205E67739CB}"/>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'Entry, 2013-19'!$E$12:$E$18</c:f>
              <c:numCache>
                <c:formatCode>0.0%</c:formatCode>
                <c:ptCount val="7"/>
                <c:pt idx="0">
                  <c:v>3.2592183400082901E-2</c:v>
                </c:pt>
                <c:pt idx="1">
                  <c:v>3.2061324977618599E-2</c:v>
                </c:pt>
                <c:pt idx="2">
                  <c:v>3.3883912674281598E-2</c:v>
                </c:pt>
                <c:pt idx="3">
                  <c:v>3.29859154929577E-2</c:v>
                </c:pt>
                <c:pt idx="4">
                  <c:v>3.6456371171066697E-2</c:v>
                </c:pt>
                <c:pt idx="5">
                  <c:v>3.7797888386123697E-2</c:v>
                </c:pt>
                <c:pt idx="6">
                  <c:v>4.1133716317008899E-2</c:v>
                </c:pt>
              </c:numCache>
            </c:numRef>
          </c:val>
          <c:smooth val="0"/>
          <c:extLst>
            <c:ext xmlns:c16="http://schemas.microsoft.com/office/drawing/2014/chart" uri="{C3380CC4-5D6E-409C-BE32-E72D297353CC}">
              <c16:uniqueId val="{00000001-FC53-4357-B939-2205E67739CB}"/>
            </c:ext>
          </c:extLst>
        </c:ser>
        <c:ser>
          <c:idx val="1"/>
          <c:order val="2"/>
          <c:tx>
            <c:strRef>
              <c:f>'Entry, 2013-19'!$B$19</c:f>
              <c:strCache>
                <c:ptCount val="1"/>
                <c:pt idx="0">
                  <c:v>All other schools</c:v>
                </c:pt>
              </c:strCache>
            </c:strRef>
          </c:tx>
          <c:spPr>
            <a:ln w="28575" cap="rnd">
              <a:solidFill>
                <a:schemeClr val="bg1">
                  <a:lumMod val="65000"/>
                </a:schemeClr>
              </a:solidFill>
              <a:round/>
            </a:ln>
            <a:effectLst/>
          </c:spPr>
          <c:marker>
            <c:symbol val="none"/>
          </c:marker>
          <c:cat>
            <c:numRef>
              <c:f>'Entry, 2013-19'!$A$5:$A$11</c:f>
              <c:numCache>
                <c:formatCode>General</c:formatCode>
                <c:ptCount val="7"/>
                <c:pt idx="0">
                  <c:v>2013</c:v>
                </c:pt>
                <c:pt idx="1">
                  <c:v>2014</c:v>
                </c:pt>
                <c:pt idx="2">
                  <c:v>2015</c:v>
                </c:pt>
                <c:pt idx="3">
                  <c:v>2016</c:v>
                </c:pt>
                <c:pt idx="4">
                  <c:v>2017</c:v>
                </c:pt>
                <c:pt idx="5">
                  <c:v>2018</c:v>
                </c:pt>
                <c:pt idx="6">
                  <c:v>2019</c:v>
                </c:pt>
              </c:numCache>
            </c:numRef>
          </c:cat>
          <c:val>
            <c:numRef>
              <c:f>'Entry, 2013-19'!$E$19:$E$25</c:f>
              <c:numCache>
                <c:formatCode>0.0%</c:formatCode>
                <c:ptCount val="7"/>
                <c:pt idx="0">
                  <c:v>4.5591363418037101E-2</c:v>
                </c:pt>
                <c:pt idx="1">
                  <c:v>4.7458927552107524E-2</c:v>
                </c:pt>
                <c:pt idx="2">
                  <c:v>4.3946602173463384E-2</c:v>
                </c:pt>
                <c:pt idx="3">
                  <c:v>4.3676246912661462E-2</c:v>
                </c:pt>
                <c:pt idx="4">
                  <c:v>4.6879871355200761E-2</c:v>
                </c:pt>
                <c:pt idx="5">
                  <c:v>5.1844766132540514E-2</c:v>
                </c:pt>
                <c:pt idx="6">
                  <c:v>5.3811240679431382E-2</c:v>
                </c:pt>
              </c:numCache>
            </c:numRef>
          </c:val>
          <c:smooth val="0"/>
          <c:extLst>
            <c:ext xmlns:c16="http://schemas.microsoft.com/office/drawing/2014/chart" uri="{C3380CC4-5D6E-409C-BE32-E72D297353CC}">
              <c16:uniqueId val="{00000002-FC53-4357-B939-2205E67739CB}"/>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English</a:t>
            </a:r>
            <a:r>
              <a:rPr lang="en-GB" baseline="0"/>
              <a:t> lit</a:t>
            </a:r>
            <a:r>
              <a:rPr lang="en-GB"/>
              <a:t>: </a:t>
            </a:r>
            <a:r>
              <a:rPr lang="en-GB" sz="1400" b="0" i="0" u="none" strike="noStrike" baseline="0">
                <a:effectLst/>
              </a:rPr>
              <a:t>% of pupils entering A-level who were female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2013-19'!$H$49:$H$55</c:f>
              <c:numCache>
                <c:formatCode>0%</c:formatCode>
                <c:ptCount val="7"/>
                <c:pt idx="0">
                  <c:v>0.80966386554621805</c:v>
                </c:pt>
                <c:pt idx="1">
                  <c:v>0.78485092667203904</c:v>
                </c:pt>
                <c:pt idx="2">
                  <c:v>0.78250591016548499</c:v>
                </c:pt>
                <c:pt idx="3">
                  <c:v>0.79488204718112798</c:v>
                </c:pt>
                <c:pt idx="4">
                  <c:v>0.81205001894657103</c:v>
                </c:pt>
                <c:pt idx="5">
                  <c:v>0.82090132090132095</c:v>
                </c:pt>
                <c:pt idx="6">
                  <c:v>0.81167608286252402</c:v>
                </c:pt>
              </c:numCache>
            </c:numRef>
          </c:val>
          <c:smooth val="0"/>
          <c:extLst>
            <c:ext xmlns:c16="http://schemas.microsoft.com/office/drawing/2014/chart" uri="{C3380CC4-5D6E-409C-BE32-E72D297353CC}">
              <c16:uniqueId val="{00000000-6110-4D46-9746-CB7390C34FE5}"/>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2013-19'!$H$63:$H$69</c:f>
              <c:numCache>
                <c:formatCode>0%</c:formatCode>
                <c:ptCount val="7"/>
                <c:pt idx="0">
                  <c:v>0.78458244111348996</c:v>
                </c:pt>
                <c:pt idx="1">
                  <c:v>0.80101102941176505</c:v>
                </c:pt>
                <c:pt idx="2">
                  <c:v>0.79497735693701099</c:v>
                </c:pt>
                <c:pt idx="3">
                  <c:v>0.79851073149364904</c:v>
                </c:pt>
                <c:pt idx="4">
                  <c:v>0.83233532934131704</c:v>
                </c:pt>
                <c:pt idx="5">
                  <c:v>0.84318766066838002</c:v>
                </c:pt>
                <c:pt idx="6">
                  <c:v>0.87013729977116705</c:v>
                </c:pt>
              </c:numCache>
            </c:numRef>
          </c:val>
          <c:smooth val="0"/>
          <c:extLst>
            <c:ext xmlns:c16="http://schemas.microsoft.com/office/drawing/2014/chart" uri="{C3380CC4-5D6E-409C-BE32-E72D297353CC}">
              <c16:uniqueId val="{00000001-6110-4D46-9746-CB7390C34FE5}"/>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2013-19'!$A$28:$A$34</c:f>
              <c:numCache>
                <c:formatCode>General</c:formatCode>
                <c:ptCount val="7"/>
                <c:pt idx="0">
                  <c:v>2013</c:v>
                </c:pt>
                <c:pt idx="1">
                  <c:v>2014</c:v>
                </c:pt>
                <c:pt idx="2">
                  <c:v>2015</c:v>
                </c:pt>
                <c:pt idx="3">
                  <c:v>2016</c:v>
                </c:pt>
                <c:pt idx="4">
                  <c:v>2017</c:v>
                </c:pt>
                <c:pt idx="5">
                  <c:v>2018</c:v>
                </c:pt>
                <c:pt idx="6">
                  <c:v>2019</c:v>
                </c:pt>
              </c:numCache>
            </c:numRef>
          </c:cat>
          <c:val>
            <c:numRef>
              <c:f>'Entry to CD subjects, 2013-19'!$H$56:$H$62</c:f>
              <c:numCache>
                <c:formatCode>0%</c:formatCode>
                <c:ptCount val="7"/>
                <c:pt idx="0">
                  <c:v>0.74594097824977024</c:v>
                </c:pt>
                <c:pt idx="1">
                  <c:v>0.74106175514626216</c:v>
                </c:pt>
                <c:pt idx="2">
                  <c:v>0.74877618954376346</c:v>
                </c:pt>
                <c:pt idx="3">
                  <c:v>0.75721347684324936</c:v>
                </c:pt>
                <c:pt idx="4">
                  <c:v>0.76191334438757119</c:v>
                </c:pt>
                <c:pt idx="5">
                  <c:v>0.77280757809269629</c:v>
                </c:pt>
                <c:pt idx="6">
                  <c:v>0.78622267412303004</c:v>
                </c:pt>
              </c:numCache>
            </c:numRef>
          </c:val>
          <c:smooth val="0"/>
          <c:extLst>
            <c:ext xmlns:c16="http://schemas.microsoft.com/office/drawing/2014/chart" uri="{C3380CC4-5D6E-409C-BE32-E72D297353CC}">
              <c16:uniqueId val="{00000002-6110-4D46-9746-CB7390C34FE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Psychology: </a:t>
            </a:r>
            <a:r>
              <a:rPr lang="en-GB" sz="1400" b="0" i="0" u="none" strike="noStrike" baseline="0">
                <a:effectLst/>
              </a:rPr>
              <a:t>% of pupils entering A-level who were female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val>
            <c:numRef>
              <c:f>'Entry to CD subjects, 2013-19'!$H$70:$H$76</c:f>
              <c:numCache>
                <c:formatCode>0%</c:formatCode>
                <c:ptCount val="7"/>
                <c:pt idx="0">
                  <c:v>0.76992966002344698</c:v>
                </c:pt>
                <c:pt idx="1">
                  <c:v>0.78732897085068398</c:v>
                </c:pt>
                <c:pt idx="2">
                  <c:v>0.79779073335378903</c:v>
                </c:pt>
                <c:pt idx="3">
                  <c:v>0.78759231905465299</c:v>
                </c:pt>
                <c:pt idx="4">
                  <c:v>0.78367911479944696</c:v>
                </c:pt>
                <c:pt idx="5">
                  <c:v>0.77202910266774405</c:v>
                </c:pt>
                <c:pt idx="6">
                  <c:v>0.76621983914209102</c:v>
                </c:pt>
              </c:numCache>
            </c:numRef>
          </c:val>
          <c:smooth val="0"/>
          <c:extLst>
            <c:ext xmlns:c15="http://schemas.microsoft.com/office/drawing/2012/chart" uri="{02D57815-91ED-43cb-92C2-25804820EDAC}">
              <c15:filteredCategoryTitle>
                <c15:cat>
                  <c:multiLvlStrRef>
                    <c:extLst>
                      <c:ext uri="{02D57815-91ED-43cb-92C2-25804820EDAC}">
                        <c15:formulaRef>
                          <c15:sqref>'Entry to CD subjects, 2013-19'!#REF!</c15:sqref>
                        </c15:formulaRef>
                      </c:ext>
                    </c:extLst>
                  </c:multiLvlStrRef>
                </c15:cat>
              </c15:filteredCategoryTitle>
            </c:ext>
            <c:ext xmlns:c16="http://schemas.microsoft.com/office/drawing/2014/chart" uri="{C3380CC4-5D6E-409C-BE32-E72D297353CC}">
              <c16:uniqueId val="{00000000-B892-4CAE-BD73-DD8003D8A5F1}"/>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val>
            <c:numRef>
              <c:f>'Entry to CD subjects, 2013-19'!$H$84:$H$90</c:f>
              <c:numCache>
                <c:formatCode>0%</c:formatCode>
                <c:ptCount val="7"/>
                <c:pt idx="0">
                  <c:v>0.77819420783645699</c:v>
                </c:pt>
                <c:pt idx="1">
                  <c:v>0.780496987951807</c:v>
                </c:pt>
                <c:pt idx="2">
                  <c:v>0.80950728660652305</c:v>
                </c:pt>
                <c:pt idx="3">
                  <c:v>0.79658655520724497</c:v>
                </c:pt>
                <c:pt idx="4">
                  <c:v>0.80108437817688904</c:v>
                </c:pt>
                <c:pt idx="5">
                  <c:v>0.81321645313553603</c:v>
                </c:pt>
                <c:pt idx="6">
                  <c:v>0.80357769203788099</c:v>
                </c:pt>
              </c:numCache>
            </c:numRef>
          </c:val>
          <c:smooth val="0"/>
          <c:extLst>
            <c:ext xmlns:c15="http://schemas.microsoft.com/office/drawing/2012/chart" uri="{02D57815-91ED-43cb-92C2-25804820EDAC}">
              <c15:filteredCategoryTitle>
                <c15:cat>
                  <c:multiLvlStrRef>
                    <c:extLst>
                      <c:ext uri="{02D57815-91ED-43cb-92C2-25804820EDAC}">
                        <c15:formulaRef>
                          <c15:sqref>'Entry to CD subjects, 2013-19'!#REF!</c15:sqref>
                        </c15:formulaRef>
                      </c:ext>
                    </c:extLst>
                  </c:multiLvlStrRef>
                </c15:cat>
              </c15:filteredCategoryTitle>
            </c:ext>
            <c:ext xmlns:c16="http://schemas.microsoft.com/office/drawing/2014/chart" uri="{C3380CC4-5D6E-409C-BE32-E72D297353CC}">
              <c16:uniqueId val="{00000001-B892-4CAE-BD73-DD8003D8A5F1}"/>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val>
            <c:numRef>
              <c:f>'Entry to CD subjects, 2013-19'!$H$77:$H$83</c:f>
              <c:numCache>
                <c:formatCode>0%</c:formatCode>
                <c:ptCount val="7"/>
                <c:pt idx="0">
                  <c:v>0.74480090278897304</c:v>
                </c:pt>
                <c:pt idx="1">
                  <c:v>0.75112871506523005</c:v>
                </c:pt>
                <c:pt idx="2">
                  <c:v>0.76260822510822512</c:v>
                </c:pt>
                <c:pt idx="3">
                  <c:v>0.76577307712445675</c:v>
                </c:pt>
                <c:pt idx="4">
                  <c:v>0.75333591431152402</c:v>
                </c:pt>
                <c:pt idx="5">
                  <c:v>0.75593604431574968</c:v>
                </c:pt>
                <c:pt idx="6">
                  <c:v>0.74905194137939468</c:v>
                </c:pt>
              </c:numCache>
            </c:numRef>
          </c:val>
          <c:smooth val="0"/>
          <c:extLst>
            <c:ext xmlns:c15="http://schemas.microsoft.com/office/drawing/2012/chart" uri="{02D57815-91ED-43cb-92C2-25804820EDAC}">
              <c15:filteredCategoryTitle>
                <c15:cat>
                  <c:multiLvlStrRef>
                    <c:extLst>
                      <c:ext uri="{02D57815-91ED-43cb-92C2-25804820EDAC}">
                        <c15:formulaRef>
                          <c15:sqref>'Entry to CD subjects, 2013-19'!#REF!</c15:sqref>
                        </c15:formulaRef>
                      </c:ext>
                    </c:extLst>
                  </c:multiLvlStrRef>
                </c15:cat>
              </c15:filteredCategoryTitle>
            </c:ext>
            <c:ext xmlns:c16="http://schemas.microsoft.com/office/drawing/2014/chart" uri="{C3380CC4-5D6E-409C-BE32-E72D297353CC}">
              <c16:uniqueId val="{00000002-B892-4CAE-BD73-DD8003D8A5F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Economics: </a:t>
            </a:r>
            <a:r>
              <a:rPr lang="en-GB" sz="1400" b="0" i="0" u="none" strike="noStrike" baseline="0">
                <a:effectLst/>
              </a:rPr>
              <a:t>% of pupils entering A-level who were female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4</c:v>
                </c:pt>
              </c:strCache>
            </c:strRef>
          </c:tx>
          <c:spPr>
            <a:ln w="28575" cap="rnd">
              <a:solidFill>
                <a:schemeClr val="accent4"/>
              </a:solidFill>
              <a:round/>
            </a:ln>
            <a:effectLst/>
          </c:spPr>
          <c:marker>
            <c:symbol val="none"/>
          </c:marker>
          <c:cat>
            <c:numRef>
              <c:f>'Entry to CD subjects, 2013-19'!$A$91:$A$97</c:f>
              <c:numCache>
                <c:formatCode>General</c:formatCode>
                <c:ptCount val="7"/>
                <c:pt idx="0">
                  <c:v>2013</c:v>
                </c:pt>
                <c:pt idx="1">
                  <c:v>2014</c:v>
                </c:pt>
                <c:pt idx="2">
                  <c:v>2015</c:v>
                </c:pt>
                <c:pt idx="3">
                  <c:v>2016</c:v>
                </c:pt>
                <c:pt idx="4">
                  <c:v>2017</c:v>
                </c:pt>
                <c:pt idx="5">
                  <c:v>2018</c:v>
                </c:pt>
                <c:pt idx="6">
                  <c:v>2019</c:v>
                </c:pt>
              </c:numCache>
            </c:numRef>
          </c:cat>
          <c:val>
            <c:numRef>
              <c:f>'Entry to CD subjects, 2013-19'!$H$91:$H$97</c:f>
              <c:numCache>
                <c:formatCode>0%</c:formatCode>
                <c:ptCount val="7"/>
                <c:pt idx="0">
                  <c:v>0.33764553686934001</c:v>
                </c:pt>
                <c:pt idx="1">
                  <c:v>0.33716915995397001</c:v>
                </c:pt>
                <c:pt idx="2">
                  <c:v>0.33568548387096803</c:v>
                </c:pt>
                <c:pt idx="3">
                  <c:v>0.345035105315948</c:v>
                </c:pt>
                <c:pt idx="4">
                  <c:v>0.33056325023083999</c:v>
                </c:pt>
                <c:pt idx="5">
                  <c:v>0.32901134521880099</c:v>
                </c:pt>
                <c:pt idx="6">
                  <c:v>0.32562442183163698</c:v>
                </c:pt>
              </c:numCache>
            </c:numRef>
          </c:val>
          <c:smooth val="0"/>
          <c:extLst>
            <c:ext xmlns:c16="http://schemas.microsoft.com/office/drawing/2014/chart" uri="{C3380CC4-5D6E-409C-BE32-E72D297353CC}">
              <c16:uniqueId val="{00000000-D1FD-425F-AC64-94E1784F7969}"/>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to CD subjects, 2013-19'!$A$91:$A$97</c:f>
              <c:numCache>
                <c:formatCode>General</c:formatCode>
                <c:ptCount val="7"/>
                <c:pt idx="0">
                  <c:v>2013</c:v>
                </c:pt>
                <c:pt idx="1">
                  <c:v>2014</c:v>
                </c:pt>
                <c:pt idx="2">
                  <c:v>2015</c:v>
                </c:pt>
                <c:pt idx="3">
                  <c:v>2016</c:v>
                </c:pt>
                <c:pt idx="4">
                  <c:v>2017</c:v>
                </c:pt>
                <c:pt idx="5">
                  <c:v>2018</c:v>
                </c:pt>
                <c:pt idx="6">
                  <c:v>2019</c:v>
                </c:pt>
              </c:numCache>
            </c:numRef>
          </c:cat>
          <c:val>
            <c:numRef>
              <c:f>'Entry to CD subjects, 2013-19'!$H$105:$H$111</c:f>
              <c:numCache>
                <c:formatCode>0%</c:formatCode>
                <c:ptCount val="7"/>
                <c:pt idx="0">
                  <c:v>0.380697050938338</c:v>
                </c:pt>
                <c:pt idx="1">
                  <c:v>0.35459183673469402</c:v>
                </c:pt>
                <c:pt idx="2">
                  <c:v>0.36425339366515802</c:v>
                </c:pt>
                <c:pt idx="3">
                  <c:v>0.37572254335260102</c:v>
                </c:pt>
                <c:pt idx="4">
                  <c:v>0.371848739495798</c:v>
                </c:pt>
                <c:pt idx="5">
                  <c:v>0.38311688311688302</c:v>
                </c:pt>
                <c:pt idx="6">
                  <c:v>0.35828877005347598</c:v>
                </c:pt>
              </c:numCache>
            </c:numRef>
          </c:val>
          <c:smooth val="0"/>
          <c:extLst>
            <c:ext xmlns:c16="http://schemas.microsoft.com/office/drawing/2014/chart" uri="{C3380CC4-5D6E-409C-BE32-E72D297353CC}">
              <c16:uniqueId val="{00000001-D1FD-425F-AC64-94E1784F7969}"/>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to CD subjects, 2013-19'!$A$91:$A$97</c:f>
              <c:numCache>
                <c:formatCode>General</c:formatCode>
                <c:ptCount val="7"/>
                <c:pt idx="0">
                  <c:v>2013</c:v>
                </c:pt>
                <c:pt idx="1">
                  <c:v>2014</c:v>
                </c:pt>
                <c:pt idx="2">
                  <c:v>2015</c:v>
                </c:pt>
                <c:pt idx="3">
                  <c:v>2016</c:v>
                </c:pt>
                <c:pt idx="4">
                  <c:v>2017</c:v>
                </c:pt>
                <c:pt idx="5">
                  <c:v>2018</c:v>
                </c:pt>
                <c:pt idx="6">
                  <c:v>2019</c:v>
                </c:pt>
              </c:numCache>
            </c:numRef>
          </c:cat>
          <c:val>
            <c:numRef>
              <c:f>'Entry to CD subjects, 2013-19'!$H$98:$H$104</c:f>
              <c:numCache>
                <c:formatCode>0%</c:formatCode>
                <c:ptCount val="7"/>
                <c:pt idx="0">
                  <c:v>0.30961523391583734</c:v>
                </c:pt>
                <c:pt idx="1">
                  <c:v>0.30429552048687281</c:v>
                </c:pt>
                <c:pt idx="2">
                  <c:v>0.31014109960380898</c:v>
                </c:pt>
                <c:pt idx="3">
                  <c:v>0.31166535742340928</c:v>
                </c:pt>
                <c:pt idx="4">
                  <c:v>0.2946412352406903</c:v>
                </c:pt>
                <c:pt idx="5">
                  <c:v>0.29575528441312943</c:v>
                </c:pt>
                <c:pt idx="6">
                  <c:v>0.28403585271317827</c:v>
                </c:pt>
              </c:numCache>
            </c:numRef>
          </c:val>
          <c:smooth val="0"/>
          <c:extLst>
            <c:ext xmlns:c16="http://schemas.microsoft.com/office/drawing/2014/chart" uri="{C3380CC4-5D6E-409C-BE32-E72D297353CC}">
              <c16:uniqueId val="{00000002-D1FD-425F-AC64-94E1784F7969}"/>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 in entries compared to 2015</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2013-19'!$B$6</c:f>
              <c:strCache>
                <c:ptCount val="1"/>
                <c:pt idx="0">
                  <c:v>Phase 4 schools</c:v>
                </c:pt>
              </c:strCache>
            </c:strRef>
          </c:tx>
          <c:spPr>
            <a:ln w="28575" cap="rnd">
              <a:solidFill>
                <a:schemeClr val="accent4"/>
              </a:solidFill>
              <a:round/>
            </a:ln>
            <a:effectLst/>
          </c:spPr>
          <c:marker>
            <c:symbol val="none"/>
          </c:marker>
          <c:cat>
            <c:numRef>
              <c:f>'Entry, 2013-19'!$A$21:$A$25</c:f>
              <c:numCache>
                <c:formatCode>General</c:formatCode>
                <c:ptCount val="5"/>
                <c:pt idx="0">
                  <c:v>2015</c:v>
                </c:pt>
                <c:pt idx="1">
                  <c:v>2016</c:v>
                </c:pt>
                <c:pt idx="2">
                  <c:v>2017</c:v>
                </c:pt>
                <c:pt idx="3">
                  <c:v>2018</c:v>
                </c:pt>
                <c:pt idx="4">
                  <c:v>2019</c:v>
                </c:pt>
              </c:numCache>
            </c:numRef>
          </c:cat>
          <c:val>
            <c:numRef>
              <c:f>'Entry, 2013-19'!$H$7:$H$11</c:f>
              <c:numCache>
                <c:formatCode>0.0%</c:formatCode>
                <c:ptCount val="5"/>
                <c:pt idx="0">
                  <c:v>1</c:v>
                </c:pt>
                <c:pt idx="1">
                  <c:v>0.94828841951930076</c:v>
                </c:pt>
                <c:pt idx="2">
                  <c:v>1.0517115804806991</c:v>
                </c:pt>
                <c:pt idx="3">
                  <c:v>1.1660597232337946</c:v>
                </c:pt>
                <c:pt idx="4">
                  <c:v>1.1085214857975236</c:v>
                </c:pt>
              </c:numCache>
            </c:numRef>
          </c:val>
          <c:smooth val="0"/>
          <c:extLst>
            <c:ext xmlns:c16="http://schemas.microsoft.com/office/drawing/2014/chart" uri="{C3380CC4-5D6E-409C-BE32-E72D297353CC}">
              <c16:uniqueId val="{00000000-0124-4C3E-B03D-7FDE48AA6B7B}"/>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'Entry, 2013-19'!$A$21:$A$25</c:f>
              <c:numCache>
                <c:formatCode>General</c:formatCode>
                <c:ptCount val="5"/>
                <c:pt idx="0">
                  <c:v>2015</c:v>
                </c:pt>
                <c:pt idx="1">
                  <c:v>2016</c:v>
                </c:pt>
                <c:pt idx="2">
                  <c:v>2017</c:v>
                </c:pt>
                <c:pt idx="3">
                  <c:v>2018</c:v>
                </c:pt>
                <c:pt idx="4">
                  <c:v>2019</c:v>
                </c:pt>
              </c:numCache>
            </c:numRef>
          </c:cat>
          <c:val>
            <c:numRef>
              <c:f>'Entry, 2013-19'!$H$14:$H$18</c:f>
              <c:numCache>
                <c:formatCode>0.0%</c:formatCode>
                <c:ptCount val="5"/>
                <c:pt idx="0">
                  <c:v>1</c:v>
                </c:pt>
                <c:pt idx="1">
                  <c:v>0.94664510913500399</c:v>
                </c:pt>
                <c:pt idx="2">
                  <c:v>1.0169765561843169</c:v>
                </c:pt>
                <c:pt idx="3">
                  <c:v>1.0129345189975747</c:v>
                </c:pt>
                <c:pt idx="4">
                  <c:v>1.047696038803557</c:v>
                </c:pt>
              </c:numCache>
            </c:numRef>
          </c:val>
          <c:smooth val="0"/>
          <c:extLst>
            <c:ext xmlns:c16="http://schemas.microsoft.com/office/drawing/2014/chart" uri="{C3380CC4-5D6E-409C-BE32-E72D297353CC}">
              <c16:uniqueId val="{00000001-0124-4C3E-B03D-7FDE48AA6B7B}"/>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'Entry, 2013-19'!$A$21:$A$25</c:f>
              <c:numCache>
                <c:formatCode>General</c:formatCode>
                <c:ptCount val="5"/>
                <c:pt idx="0">
                  <c:v>2015</c:v>
                </c:pt>
                <c:pt idx="1">
                  <c:v>2016</c:v>
                </c:pt>
                <c:pt idx="2">
                  <c:v>2017</c:v>
                </c:pt>
                <c:pt idx="3">
                  <c:v>2018</c:v>
                </c:pt>
                <c:pt idx="4">
                  <c:v>2019</c:v>
                </c:pt>
              </c:numCache>
            </c:numRef>
          </c:cat>
          <c:val>
            <c:numRef>
              <c:f>'Entry, 2013-19'!$H$21:$H$25</c:f>
              <c:numCache>
                <c:formatCode>0.0%</c:formatCode>
                <c:ptCount val="5"/>
                <c:pt idx="0">
                  <c:v>1</c:v>
                </c:pt>
                <c:pt idx="1">
                  <c:v>0.97134581566152889</c:v>
                </c:pt>
                <c:pt idx="2">
                  <c:v>1.0343953656770457</c:v>
                </c:pt>
                <c:pt idx="3">
                  <c:v>1.1157029067963173</c:v>
                </c:pt>
                <c:pt idx="4">
                  <c:v>1.1332367849384504</c:v>
                </c:pt>
              </c:numCache>
            </c:numRef>
          </c:val>
          <c:smooth val="0"/>
          <c:extLst>
            <c:ext xmlns:c16="http://schemas.microsoft.com/office/drawing/2014/chart" uri="{C3380CC4-5D6E-409C-BE32-E72D297353CC}">
              <c16:uniqueId val="{00000002-0124-4C3E-B03D-7FDE48AA6B7B}"/>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female pupils entering A-level</a:t>
            </a:r>
            <a:r>
              <a:rPr lang="en-GB" baseline="0"/>
              <a:t>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4"/>
              </a:solidFill>
              <a:round/>
            </a:ln>
            <a:effectLst/>
          </c:spPr>
          <c:marker>
            <c:symbol val="none"/>
          </c:marker>
          <c:cat>
            <c:numRef>
              <c:f>'Female entry, 2013-19'!$A$20:$A$26</c:f>
              <c:numCache>
                <c:formatCode>General</c:formatCode>
                <c:ptCount val="7"/>
                <c:pt idx="0">
                  <c:v>2013</c:v>
                </c:pt>
                <c:pt idx="1">
                  <c:v>2014</c:v>
                </c:pt>
                <c:pt idx="2">
                  <c:v>2015</c:v>
                </c:pt>
                <c:pt idx="3">
                  <c:v>2016</c:v>
                </c:pt>
                <c:pt idx="4">
                  <c:v>2017</c:v>
                </c:pt>
                <c:pt idx="5">
                  <c:v>2018</c:v>
                </c:pt>
                <c:pt idx="6">
                  <c:v>2019</c:v>
                </c:pt>
              </c:numCache>
            </c:numRef>
          </c:cat>
          <c:val>
            <c:numRef>
              <c:f>'Female entry, 2013-19'!$F$6:$F$12</c:f>
              <c:numCache>
                <c:formatCode>0.0%</c:formatCode>
                <c:ptCount val="7"/>
                <c:pt idx="0">
                  <c:v>1.0772366177265701E-2</c:v>
                </c:pt>
                <c:pt idx="1">
                  <c:v>1.03458345500813E-2</c:v>
                </c:pt>
                <c:pt idx="2">
                  <c:v>1.02983244789538E-2</c:v>
                </c:pt>
                <c:pt idx="3">
                  <c:v>1.11386658820562E-2</c:v>
                </c:pt>
                <c:pt idx="4">
                  <c:v>1.23467089346792E-2</c:v>
                </c:pt>
                <c:pt idx="5">
                  <c:v>1.37978025721829E-2</c:v>
                </c:pt>
                <c:pt idx="6">
                  <c:v>1.44140937805855E-2</c:v>
                </c:pt>
              </c:numCache>
            </c:numRef>
          </c:val>
          <c:smooth val="0"/>
          <c:extLst>
            <c:ext xmlns:c16="http://schemas.microsoft.com/office/drawing/2014/chart" uri="{C3380CC4-5D6E-409C-BE32-E72D297353CC}">
              <c16:uniqueId val="{00000000-9796-4177-94D2-C762B75CBED5}"/>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'Female entry, 2013-19'!$A$20:$A$26</c:f>
              <c:numCache>
                <c:formatCode>General</c:formatCode>
                <c:ptCount val="7"/>
                <c:pt idx="0">
                  <c:v>2013</c:v>
                </c:pt>
                <c:pt idx="1">
                  <c:v>2014</c:v>
                </c:pt>
                <c:pt idx="2">
                  <c:v>2015</c:v>
                </c:pt>
                <c:pt idx="3">
                  <c:v>2016</c:v>
                </c:pt>
                <c:pt idx="4">
                  <c:v>2017</c:v>
                </c:pt>
                <c:pt idx="5">
                  <c:v>2018</c:v>
                </c:pt>
                <c:pt idx="6">
                  <c:v>2019</c:v>
                </c:pt>
              </c:numCache>
            </c:numRef>
          </c:cat>
          <c:val>
            <c:numRef>
              <c:f>'Female entry, 2013-19'!$F$13:$F$19</c:f>
              <c:numCache>
                <c:formatCode>0.0%</c:formatCode>
                <c:ptCount val="7"/>
                <c:pt idx="0">
                  <c:v>1.35997048126087E-2</c:v>
                </c:pt>
                <c:pt idx="1">
                  <c:v>1.1448135665757199E-2</c:v>
                </c:pt>
                <c:pt idx="2">
                  <c:v>1.13278791692889E-2</c:v>
                </c:pt>
                <c:pt idx="3">
                  <c:v>1.58121964382083E-2</c:v>
                </c:pt>
                <c:pt idx="4">
                  <c:v>1.49798242219888E-2</c:v>
                </c:pt>
                <c:pt idx="5">
                  <c:v>1.6958863297811402E-2</c:v>
                </c:pt>
                <c:pt idx="6">
                  <c:v>1.8111025898177101E-2</c:v>
                </c:pt>
              </c:numCache>
            </c:numRef>
          </c:val>
          <c:smooth val="0"/>
          <c:extLst>
            <c:ext xmlns:c16="http://schemas.microsoft.com/office/drawing/2014/chart" uri="{C3380CC4-5D6E-409C-BE32-E72D297353CC}">
              <c16:uniqueId val="{00000001-9796-4177-94D2-C762B75CBED5}"/>
            </c:ext>
          </c:extLst>
        </c:ser>
        <c:ser>
          <c:idx val="1"/>
          <c:order val="2"/>
          <c:tx>
            <c:strRef>
              <c:f>'Entry, 2013-19'!$B$19</c:f>
              <c:strCache>
                <c:ptCount val="1"/>
                <c:pt idx="0">
                  <c:v>All other schools</c:v>
                </c:pt>
              </c:strCache>
            </c:strRef>
          </c:tx>
          <c:spPr>
            <a:ln w="28575" cap="rnd">
              <a:solidFill>
                <a:schemeClr val="bg1">
                  <a:lumMod val="65000"/>
                </a:schemeClr>
              </a:solidFill>
              <a:round/>
            </a:ln>
            <a:effectLst/>
          </c:spPr>
          <c:marker>
            <c:symbol val="none"/>
          </c:marker>
          <c:cat>
            <c:numRef>
              <c:f>'Female entry, 2013-19'!$A$20:$A$26</c:f>
              <c:numCache>
                <c:formatCode>General</c:formatCode>
                <c:ptCount val="7"/>
                <c:pt idx="0">
                  <c:v>2013</c:v>
                </c:pt>
                <c:pt idx="1">
                  <c:v>2014</c:v>
                </c:pt>
                <c:pt idx="2">
                  <c:v>2015</c:v>
                </c:pt>
                <c:pt idx="3">
                  <c:v>2016</c:v>
                </c:pt>
                <c:pt idx="4">
                  <c:v>2017</c:v>
                </c:pt>
                <c:pt idx="5">
                  <c:v>2018</c:v>
                </c:pt>
                <c:pt idx="6">
                  <c:v>2019</c:v>
                </c:pt>
              </c:numCache>
            </c:numRef>
          </c:cat>
          <c:val>
            <c:numRef>
              <c:f>'Female entry, 2013-19'!$F$20:$F$26</c:f>
              <c:numCache>
                <c:formatCode>0.0%</c:formatCode>
                <c:ptCount val="7"/>
                <c:pt idx="0">
                  <c:v>1.7082401833007115E-2</c:v>
                </c:pt>
                <c:pt idx="1">
                  <c:v>1.8276394010083529E-2</c:v>
                </c:pt>
                <c:pt idx="2">
                  <c:v>1.7970299535671391E-2</c:v>
                </c:pt>
                <c:pt idx="3">
                  <c:v>1.75865788122701E-2</c:v>
                </c:pt>
                <c:pt idx="4">
                  <c:v>1.8714057203793273E-2</c:v>
                </c:pt>
                <c:pt idx="5">
                  <c:v>2.1487104329069671E-2</c:v>
                </c:pt>
                <c:pt idx="6">
                  <c:v>2.24114924625359E-2</c:v>
                </c:pt>
              </c:numCache>
            </c:numRef>
          </c:val>
          <c:smooth val="0"/>
          <c:extLst>
            <c:ext xmlns:c16="http://schemas.microsoft.com/office/drawing/2014/chart" uri="{C3380CC4-5D6E-409C-BE32-E72D297353CC}">
              <c16:uniqueId val="{00000002-9796-4177-94D2-C762B75CBED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pupils</a:t>
            </a:r>
            <a:r>
              <a:rPr lang="en-US" baseline="0"/>
              <a:t> </a:t>
            </a:r>
            <a:r>
              <a:rPr lang="en-US"/>
              <a:t>entering</a:t>
            </a:r>
            <a:r>
              <a:rPr lang="en-US" baseline="0"/>
              <a:t> A-level physics who were female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4"/>
              </a:solidFill>
              <a:round/>
            </a:ln>
            <a:effectLst/>
          </c:spPr>
          <c:marker>
            <c:symbol val="none"/>
          </c:marker>
          <c:cat>
            <c:numRef>
              <c:f>'Female entry, 2013-19'!$A$20:$A$26</c:f>
              <c:numCache>
                <c:formatCode>General</c:formatCode>
                <c:ptCount val="7"/>
                <c:pt idx="0">
                  <c:v>2013</c:v>
                </c:pt>
                <c:pt idx="1">
                  <c:v>2014</c:v>
                </c:pt>
                <c:pt idx="2">
                  <c:v>2015</c:v>
                </c:pt>
                <c:pt idx="3">
                  <c:v>2016</c:v>
                </c:pt>
                <c:pt idx="4">
                  <c:v>2017</c:v>
                </c:pt>
                <c:pt idx="5">
                  <c:v>2018</c:v>
                </c:pt>
                <c:pt idx="6">
                  <c:v>2019</c:v>
                </c:pt>
              </c:numCache>
            </c:numRef>
          </c:cat>
          <c:val>
            <c:numRef>
              <c:f>'Female entry, 2013-19'!$G$6:$G$12</c:f>
              <c:numCache>
                <c:formatCode>0.0%</c:formatCode>
                <c:ptCount val="7"/>
                <c:pt idx="0">
                  <c:v>0.19459053343350899</c:v>
                </c:pt>
                <c:pt idx="1">
                  <c:v>0.17828900071890699</c:v>
                </c:pt>
                <c:pt idx="2">
                  <c:v>0.18353969410050999</c:v>
                </c:pt>
                <c:pt idx="3">
                  <c:v>0.203533026113671</c:v>
                </c:pt>
                <c:pt idx="4">
                  <c:v>0.20498614958448799</c:v>
                </c:pt>
                <c:pt idx="5">
                  <c:v>0.20237351655215499</c:v>
                </c:pt>
                <c:pt idx="6">
                  <c:v>0.212877792378449</c:v>
                </c:pt>
              </c:numCache>
            </c:numRef>
          </c:val>
          <c:smooth val="0"/>
          <c:extLst>
            <c:ext xmlns:c16="http://schemas.microsoft.com/office/drawing/2014/chart" uri="{C3380CC4-5D6E-409C-BE32-E72D297353CC}">
              <c16:uniqueId val="{00000000-5878-4DE0-8A71-4F4BC29B8AD1}"/>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'Female entry, 2013-19'!$A$20:$A$26</c:f>
              <c:numCache>
                <c:formatCode>General</c:formatCode>
                <c:ptCount val="7"/>
                <c:pt idx="0">
                  <c:v>2013</c:v>
                </c:pt>
                <c:pt idx="1">
                  <c:v>2014</c:v>
                </c:pt>
                <c:pt idx="2">
                  <c:v>2015</c:v>
                </c:pt>
                <c:pt idx="3">
                  <c:v>2016</c:v>
                </c:pt>
                <c:pt idx="4">
                  <c:v>2017</c:v>
                </c:pt>
                <c:pt idx="5">
                  <c:v>2018</c:v>
                </c:pt>
                <c:pt idx="6">
                  <c:v>2019</c:v>
                </c:pt>
              </c:numCache>
            </c:numRef>
          </c:cat>
          <c:val>
            <c:numRef>
              <c:f>'Female entry, 2013-19'!$G$13:$G$19</c:f>
              <c:numCache>
                <c:formatCode>0.0%</c:formatCode>
                <c:ptCount val="7"/>
                <c:pt idx="0">
                  <c:v>0.21864406779661</c:v>
                </c:pt>
                <c:pt idx="1">
                  <c:v>0.18673647469459001</c:v>
                </c:pt>
                <c:pt idx="2">
                  <c:v>0.174616006467259</c:v>
                </c:pt>
                <c:pt idx="3">
                  <c:v>0.25021349274124699</c:v>
                </c:pt>
                <c:pt idx="4">
                  <c:v>0.21542130365659801</c:v>
                </c:pt>
                <c:pt idx="5">
                  <c:v>0.23623304070231399</c:v>
                </c:pt>
                <c:pt idx="6">
                  <c:v>0.23688271604938299</c:v>
                </c:pt>
              </c:numCache>
            </c:numRef>
          </c:val>
          <c:smooth val="0"/>
          <c:extLst>
            <c:ext xmlns:c16="http://schemas.microsoft.com/office/drawing/2014/chart" uri="{C3380CC4-5D6E-409C-BE32-E72D297353CC}">
              <c16:uniqueId val="{00000001-5878-4DE0-8A71-4F4BC29B8AD1}"/>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'Female entry, 2013-19'!$A$20:$A$26</c:f>
              <c:numCache>
                <c:formatCode>General</c:formatCode>
                <c:ptCount val="7"/>
                <c:pt idx="0">
                  <c:v>2013</c:v>
                </c:pt>
                <c:pt idx="1">
                  <c:v>2014</c:v>
                </c:pt>
                <c:pt idx="2">
                  <c:v>2015</c:v>
                </c:pt>
                <c:pt idx="3">
                  <c:v>2016</c:v>
                </c:pt>
                <c:pt idx="4">
                  <c:v>2017</c:v>
                </c:pt>
                <c:pt idx="5">
                  <c:v>2018</c:v>
                </c:pt>
                <c:pt idx="6">
                  <c:v>2019</c:v>
                </c:pt>
              </c:numCache>
            </c:numRef>
          </c:cat>
          <c:val>
            <c:numRef>
              <c:f>'Female entry, 2013-19'!$G$20:$G$26</c:f>
              <c:numCache>
                <c:formatCode>0.0%</c:formatCode>
                <c:ptCount val="7"/>
                <c:pt idx="0">
                  <c:v>0.18476897606983395</c:v>
                </c:pt>
                <c:pt idx="1">
                  <c:v>0.18922867160109078</c:v>
                </c:pt>
                <c:pt idx="2">
                  <c:v>0.20197579393814005</c:v>
                </c:pt>
                <c:pt idx="3">
                  <c:v>0.19882854100106495</c:v>
                </c:pt>
                <c:pt idx="4">
                  <c:v>0.19655982799139957</c:v>
                </c:pt>
                <c:pt idx="5">
                  <c:v>0.20458022344814797</c:v>
                </c:pt>
                <c:pt idx="6">
                  <c:v>0.20620721131903241</c:v>
                </c:pt>
              </c:numCache>
            </c:numRef>
          </c:val>
          <c:smooth val="0"/>
          <c:extLst>
            <c:ext xmlns:c16="http://schemas.microsoft.com/office/drawing/2014/chart" uri="{C3380CC4-5D6E-409C-BE32-E72D297353CC}">
              <c16:uniqueId val="{00000002-5878-4DE0-8A71-4F4BC29B8AD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 female entries compared to 2015</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4"/>
              </a:solidFill>
              <a:round/>
            </a:ln>
            <a:effectLst/>
          </c:spPr>
          <c:marker>
            <c:symbol val="none"/>
          </c:marker>
          <c:cat>
            <c:numRef>
              <c:f>'Female entry, 2013-19'!$A$22:$A$26</c:f>
              <c:numCache>
                <c:formatCode>General</c:formatCode>
                <c:ptCount val="5"/>
                <c:pt idx="0">
                  <c:v>2015</c:v>
                </c:pt>
                <c:pt idx="1">
                  <c:v>2016</c:v>
                </c:pt>
                <c:pt idx="2">
                  <c:v>2017</c:v>
                </c:pt>
                <c:pt idx="3">
                  <c:v>2018</c:v>
                </c:pt>
                <c:pt idx="4">
                  <c:v>2019</c:v>
                </c:pt>
              </c:numCache>
            </c:numRef>
          </c:cat>
          <c:val>
            <c:numRef>
              <c:f>'Female entry, 2013-19'!$J$8:$J$12</c:f>
              <c:numCache>
                <c:formatCode>0.0%</c:formatCode>
                <c:ptCount val="5"/>
                <c:pt idx="0">
                  <c:v>1</c:v>
                </c:pt>
                <c:pt idx="1">
                  <c:v>1.0515873015873016</c:v>
                </c:pt>
                <c:pt idx="2">
                  <c:v>1.1746031746031746</c:v>
                </c:pt>
                <c:pt idx="3">
                  <c:v>1.2857142857142858</c:v>
                </c:pt>
                <c:pt idx="4">
                  <c:v>1.2857142857142858</c:v>
                </c:pt>
              </c:numCache>
            </c:numRef>
          </c:val>
          <c:smooth val="0"/>
          <c:extLst>
            <c:ext xmlns:c16="http://schemas.microsoft.com/office/drawing/2014/chart" uri="{C3380CC4-5D6E-409C-BE32-E72D297353CC}">
              <c16:uniqueId val="{00000000-E070-484A-B877-AEB9A8A3FC38}"/>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'Female entry, 2013-19'!$A$22:$A$26</c:f>
              <c:numCache>
                <c:formatCode>General</c:formatCode>
                <c:ptCount val="5"/>
                <c:pt idx="0">
                  <c:v>2015</c:v>
                </c:pt>
                <c:pt idx="1">
                  <c:v>2016</c:v>
                </c:pt>
                <c:pt idx="2">
                  <c:v>2017</c:v>
                </c:pt>
                <c:pt idx="3">
                  <c:v>2018</c:v>
                </c:pt>
                <c:pt idx="4">
                  <c:v>2019</c:v>
                </c:pt>
              </c:numCache>
            </c:numRef>
          </c:cat>
          <c:val>
            <c:numRef>
              <c:f>'Female entry, 2013-19'!$J$15:$J$19</c:f>
              <c:numCache>
                <c:formatCode>0.0%</c:formatCode>
                <c:ptCount val="5"/>
                <c:pt idx="0">
                  <c:v>1</c:v>
                </c:pt>
                <c:pt idx="1">
                  <c:v>1.3564814814814814</c:v>
                </c:pt>
                <c:pt idx="2">
                  <c:v>1.2546296296296295</c:v>
                </c:pt>
                <c:pt idx="3">
                  <c:v>1.3703703703703705</c:v>
                </c:pt>
                <c:pt idx="4">
                  <c:v>1.4212962962962963</c:v>
                </c:pt>
              </c:numCache>
            </c:numRef>
          </c:val>
          <c:smooth val="0"/>
          <c:extLst>
            <c:ext xmlns:c16="http://schemas.microsoft.com/office/drawing/2014/chart" uri="{C3380CC4-5D6E-409C-BE32-E72D297353CC}">
              <c16:uniqueId val="{00000001-E070-484A-B877-AEB9A8A3FC38}"/>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'Female entry, 2013-19'!$A$22:$A$26</c:f>
              <c:numCache>
                <c:formatCode>General</c:formatCode>
                <c:ptCount val="5"/>
                <c:pt idx="0">
                  <c:v>2015</c:v>
                </c:pt>
                <c:pt idx="1">
                  <c:v>2016</c:v>
                </c:pt>
                <c:pt idx="2">
                  <c:v>2017</c:v>
                </c:pt>
                <c:pt idx="3">
                  <c:v>2018</c:v>
                </c:pt>
                <c:pt idx="4">
                  <c:v>2019</c:v>
                </c:pt>
              </c:numCache>
            </c:numRef>
          </c:cat>
          <c:val>
            <c:numRef>
              <c:f>'Female entry, 2013-19'!$J$22:$J$26</c:f>
              <c:numCache>
                <c:formatCode>0.0%</c:formatCode>
                <c:ptCount val="5"/>
                <c:pt idx="0">
                  <c:v>1</c:v>
                </c:pt>
                <c:pt idx="1">
                  <c:v>0.95620998719590267</c:v>
                </c:pt>
                <c:pt idx="2">
                  <c:v>1.0066581306017925</c:v>
                </c:pt>
                <c:pt idx="3">
                  <c:v>1.1300896286811779</c:v>
                </c:pt>
                <c:pt idx="4">
                  <c:v>1.156978233034571</c:v>
                </c:pt>
              </c:numCache>
            </c:numRef>
          </c:val>
          <c:smooth val="0"/>
          <c:extLst>
            <c:ext xmlns:c16="http://schemas.microsoft.com/office/drawing/2014/chart" uri="{C3380CC4-5D6E-409C-BE32-E72D297353CC}">
              <c16:uniqueId val="{00000002-E070-484A-B877-AEB9A8A3FC38}"/>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disadvantaged</a:t>
            </a:r>
            <a:r>
              <a:rPr lang="en-GB" baseline="0"/>
              <a:t> 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4"/>
              </a:solidFill>
              <a:round/>
            </a:ln>
            <a:effectLst/>
          </c:spPr>
          <c:marker>
            <c:symbol val="none"/>
          </c:marker>
          <c:dPt>
            <c:idx val="1"/>
            <c:marker>
              <c:symbol val="none"/>
            </c:marker>
            <c:bubble3D val="0"/>
            <c:spPr>
              <a:ln w="28575" cap="rnd">
                <a:solidFill>
                  <a:schemeClr val="accent4"/>
                </a:solidFill>
                <a:round/>
              </a:ln>
              <a:effectLst/>
            </c:spPr>
            <c:extLst>
              <c:ext xmlns:c16="http://schemas.microsoft.com/office/drawing/2014/chart" uri="{C3380CC4-5D6E-409C-BE32-E72D297353CC}">
                <c16:uniqueId val="{00000001-954D-49EE-80E6-61782A039652}"/>
              </c:ext>
            </c:extLst>
          </c:dPt>
          <c:cat>
            <c:numRef>
              <c:f>'FSM6 entry, 2013-19'!$A$7:$A$12</c:f>
              <c:numCache>
                <c:formatCode>General</c:formatCode>
                <c:ptCount val="6"/>
                <c:pt idx="0">
                  <c:v>2014</c:v>
                </c:pt>
                <c:pt idx="1">
                  <c:v>2015</c:v>
                </c:pt>
                <c:pt idx="2">
                  <c:v>2016</c:v>
                </c:pt>
                <c:pt idx="3">
                  <c:v>2017</c:v>
                </c:pt>
                <c:pt idx="4">
                  <c:v>2018</c:v>
                </c:pt>
                <c:pt idx="5">
                  <c:v>2019</c:v>
                </c:pt>
              </c:numCache>
            </c:numRef>
          </c:cat>
          <c:val>
            <c:numRef>
              <c:f>'FSM6 entry, 2013-19'!$F$7:$F$12</c:f>
              <c:numCache>
                <c:formatCode>General</c:formatCode>
                <c:ptCount val="6"/>
                <c:pt idx="0">
                  <c:v>1.10709987966306E-2</c:v>
                </c:pt>
                <c:pt idx="1">
                  <c:v>1.18745927159511E-2</c:v>
                </c:pt>
                <c:pt idx="2">
                  <c:v>1.03623135151025E-2</c:v>
                </c:pt>
                <c:pt idx="3">
                  <c:v>1.23807443012162E-2</c:v>
                </c:pt>
                <c:pt idx="4">
                  <c:v>1.4573825997350199E-2</c:v>
                </c:pt>
                <c:pt idx="5">
                  <c:v>1.41838413917405E-2</c:v>
                </c:pt>
              </c:numCache>
            </c:numRef>
          </c:val>
          <c:smooth val="0"/>
          <c:extLst>
            <c:ext xmlns:c16="http://schemas.microsoft.com/office/drawing/2014/chart" uri="{C3380CC4-5D6E-409C-BE32-E72D297353CC}">
              <c16:uniqueId val="{00000002-954D-49EE-80E6-61782A039652}"/>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'FSM6 entry, 2013-19'!$F$14:$F$19</c:f>
              <c:numCache>
                <c:formatCode>General</c:formatCode>
                <c:ptCount val="6"/>
                <c:pt idx="0">
                  <c:v>1.518196E-2</c:v>
                </c:pt>
                <c:pt idx="1">
                  <c:v>1.17138032925285E-2</c:v>
                </c:pt>
                <c:pt idx="2">
                  <c:v>1.24236681406612E-2</c:v>
                </c:pt>
                <c:pt idx="3">
                  <c:v>1.6382699868938401E-2</c:v>
                </c:pt>
                <c:pt idx="4">
                  <c:v>1.42777467930842E-2</c:v>
                </c:pt>
                <c:pt idx="5">
                  <c:v>1.68484848484848E-2</c:v>
                </c:pt>
              </c:numCache>
            </c:numRef>
          </c:val>
          <c:smooth val="0"/>
          <c:extLst>
            <c:ext xmlns:c16="http://schemas.microsoft.com/office/drawing/2014/chart" uri="{C3380CC4-5D6E-409C-BE32-E72D297353CC}">
              <c16:uniqueId val="{00000003-954D-49EE-80E6-61782A039652}"/>
            </c:ext>
          </c:extLst>
        </c:ser>
        <c:ser>
          <c:idx val="1"/>
          <c:order val="2"/>
          <c:tx>
            <c:strRef>
              <c:f>'Entry, 2013-19'!$B$19</c:f>
              <c:strCache>
                <c:ptCount val="1"/>
                <c:pt idx="0">
                  <c:v>All other schools</c:v>
                </c:pt>
              </c:strCache>
            </c:strRef>
          </c:tx>
          <c:spPr>
            <a:ln w="28575" cap="rnd">
              <a:solidFill>
                <a:schemeClr val="bg1">
                  <a:lumMod val="65000"/>
                </a:schemeClr>
              </a:solidFill>
              <a:round/>
            </a:ln>
            <a:effectLst/>
          </c:spPr>
          <c:marker>
            <c:symbol val="none"/>
          </c:marker>
          <c:cat>
            <c:numRef>
              <c:f>'FSM6 entry, 2013-19'!$A$7:$A$12</c:f>
              <c:numCache>
                <c:formatCode>General</c:formatCode>
                <c:ptCount val="6"/>
                <c:pt idx="0">
                  <c:v>2014</c:v>
                </c:pt>
                <c:pt idx="1">
                  <c:v>2015</c:v>
                </c:pt>
                <c:pt idx="2">
                  <c:v>2016</c:v>
                </c:pt>
                <c:pt idx="3">
                  <c:v>2017</c:v>
                </c:pt>
                <c:pt idx="4">
                  <c:v>2018</c:v>
                </c:pt>
                <c:pt idx="5">
                  <c:v>2019</c:v>
                </c:pt>
              </c:numCache>
            </c:numRef>
          </c:cat>
          <c:val>
            <c:numRef>
              <c:f>'FSM6 entry, 2013-19'!$F$21:$F$26</c:f>
              <c:numCache>
                <c:formatCode>0.0%</c:formatCode>
                <c:ptCount val="6"/>
                <c:pt idx="0">
                  <c:v>1.7427034517268257E-2</c:v>
                </c:pt>
                <c:pt idx="1">
                  <c:v>1.6742688966541297E-2</c:v>
                </c:pt>
                <c:pt idx="2">
                  <c:v>1.6496242115766637E-2</c:v>
                </c:pt>
                <c:pt idx="3">
                  <c:v>1.8345938926131532E-2</c:v>
                </c:pt>
                <c:pt idx="4">
                  <c:v>2.1162100010241228E-2</c:v>
                </c:pt>
                <c:pt idx="5">
                  <c:v>2.2409483263680037E-2</c:v>
                </c:pt>
              </c:numCache>
            </c:numRef>
          </c:val>
          <c:smooth val="0"/>
          <c:extLst>
            <c:ext xmlns:c16="http://schemas.microsoft.com/office/drawing/2014/chart" uri="{C3380CC4-5D6E-409C-BE32-E72D297353CC}">
              <c16:uniqueId val="{00000004-954D-49EE-80E6-61782A039652}"/>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pupils entering A-level physics who were disadvantaged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4 schools</c:v>
                </c:pt>
              </c:strCache>
            </c:strRef>
          </c:tx>
          <c:spPr>
            <a:ln w="28575" cap="rnd">
              <a:solidFill>
                <a:schemeClr val="accent4"/>
              </a:solidFill>
              <a:round/>
            </a:ln>
            <a:effectLst/>
          </c:spPr>
          <c:marker>
            <c:symbol val="none"/>
          </c:marker>
          <c:dPt>
            <c:idx val="1"/>
            <c:marker>
              <c:symbol val="none"/>
            </c:marker>
            <c:bubble3D val="0"/>
            <c:spPr>
              <a:ln w="28575" cap="rnd">
                <a:solidFill>
                  <a:schemeClr val="accent4"/>
                </a:solidFill>
                <a:round/>
              </a:ln>
              <a:effectLst/>
            </c:spPr>
            <c:extLst>
              <c:ext xmlns:c16="http://schemas.microsoft.com/office/drawing/2014/chart" uri="{C3380CC4-5D6E-409C-BE32-E72D297353CC}">
                <c16:uniqueId val="{00000001-68F3-4DCA-92FE-07494F184A57}"/>
              </c:ext>
            </c:extLst>
          </c:dPt>
          <c:cat>
            <c:numRef>
              <c:f>'FSM6 entry, 2013-19'!$A$21:$A$26</c:f>
              <c:numCache>
                <c:formatCode>General</c:formatCode>
                <c:ptCount val="6"/>
                <c:pt idx="0">
                  <c:v>2014</c:v>
                </c:pt>
                <c:pt idx="1">
                  <c:v>2015</c:v>
                </c:pt>
                <c:pt idx="2">
                  <c:v>2016</c:v>
                </c:pt>
                <c:pt idx="3">
                  <c:v>2017</c:v>
                </c:pt>
                <c:pt idx="4">
                  <c:v>2018</c:v>
                </c:pt>
                <c:pt idx="5">
                  <c:v>2019</c:v>
                </c:pt>
              </c:numCache>
            </c:numRef>
          </c:cat>
          <c:val>
            <c:numRef>
              <c:f>'FSM6 entry, 2013-19'!$G$7:$G$12</c:f>
              <c:numCache>
                <c:formatCode>General</c:formatCode>
                <c:ptCount val="6"/>
                <c:pt idx="0">
                  <c:v>9.9209202012940298E-2</c:v>
                </c:pt>
                <c:pt idx="1">
                  <c:v>0.11944646758922101</c:v>
                </c:pt>
                <c:pt idx="2">
                  <c:v>0.108294930875576</c:v>
                </c:pt>
                <c:pt idx="3">
                  <c:v>0.117728531855956</c:v>
                </c:pt>
                <c:pt idx="4">
                  <c:v>0.12367270455965</c:v>
                </c:pt>
                <c:pt idx="5">
                  <c:v>0.11892247043364</c:v>
                </c:pt>
              </c:numCache>
            </c:numRef>
          </c:val>
          <c:smooth val="0"/>
          <c:extLst>
            <c:ext xmlns:c16="http://schemas.microsoft.com/office/drawing/2014/chart" uri="{C3380CC4-5D6E-409C-BE32-E72D297353CC}">
              <c16:uniqueId val="{00000002-68F3-4DCA-92FE-07494F184A57}"/>
            </c:ext>
          </c:extLst>
        </c:ser>
        <c:ser>
          <c:idx val="0"/>
          <c:order val="1"/>
          <c:tx>
            <c:strRef>
              <c:f>'Entry, 2013-19'!$B$12</c:f>
              <c:strCache>
                <c:ptCount val="1"/>
                <c:pt idx="0">
                  <c:v>Comparison schools</c:v>
                </c:pt>
              </c:strCache>
            </c:strRef>
          </c:tx>
          <c:spPr>
            <a:ln w="28575" cap="rnd">
              <a:solidFill>
                <a:schemeClr val="accent4">
                  <a:lumMod val="50000"/>
                </a:schemeClr>
              </a:solidFill>
              <a:round/>
            </a:ln>
            <a:effectLst/>
          </c:spPr>
          <c:marker>
            <c:symbol val="none"/>
          </c:marker>
          <c:cat>
            <c:numRef>
              <c:f>'FSM6 entry, 2013-19'!$A$21:$A$26</c:f>
              <c:numCache>
                <c:formatCode>General</c:formatCode>
                <c:ptCount val="6"/>
                <c:pt idx="0">
                  <c:v>2014</c:v>
                </c:pt>
                <c:pt idx="1">
                  <c:v>2015</c:v>
                </c:pt>
                <c:pt idx="2">
                  <c:v>2016</c:v>
                </c:pt>
                <c:pt idx="3">
                  <c:v>2017</c:v>
                </c:pt>
                <c:pt idx="4">
                  <c:v>2018</c:v>
                </c:pt>
                <c:pt idx="5">
                  <c:v>2019</c:v>
                </c:pt>
              </c:numCache>
            </c:numRef>
          </c:cat>
          <c:val>
            <c:numRef>
              <c:f>'FSM6 entry, 2013-19'!$G$14:$G$19</c:f>
              <c:numCache>
                <c:formatCode>General</c:formatCode>
                <c:ptCount val="6"/>
                <c:pt idx="0">
                  <c:v>0.11867365000000001</c:v>
                </c:pt>
                <c:pt idx="1">
                  <c:v>8.9733225545675005E-2</c:v>
                </c:pt>
                <c:pt idx="2">
                  <c:v>0.100768573868488</c:v>
                </c:pt>
                <c:pt idx="3">
                  <c:v>0.11923688394276601</c:v>
                </c:pt>
                <c:pt idx="4">
                  <c:v>0.102154828411812</c:v>
                </c:pt>
                <c:pt idx="5">
                  <c:v>0.10725308641975299</c:v>
                </c:pt>
              </c:numCache>
            </c:numRef>
          </c:val>
          <c:smooth val="0"/>
          <c:extLst>
            <c:ext xmlns:c16="http://schemas.microsoft.com/office/drawing/2014/chart" uri="{C3380CC4-5D6E-409C-BE32-E72D297353CC}">
              <c16:uniqueId val="{00000003-68F3-4DCA-92FE-07494F184A57}"/>
            </c:ext>
          </c:extLst>
        </c:ser>
        <c:ser>
          <c:idx val="1"/>
          <c:order val="2"/>
          <c:tx>
            <c:strRef>
              <c:f>'Entry, 2013-19'!$B$19</c:f>
              <c:strCache>
                <c:ptCount val="1"/>
                <c:pt idx="0">
                  <c:v>All other schools</c:v>
                </c:pt>
              </c:strCache>
            </c:strRef>
          </c:tx>
          <c:spPr>
            <a:ln w="28575" cap="rnd">
              <a:solidFill>
                <a:schemeClr val="accent2"/>
              </a:solidFill>
              <a:round/>
            </a:ln>
            <a:effectLst/>
          </c:spPr>
          <c:marker>
            <c:symbol val="none"/>
          </c:marker>
          <c:cat>
            <c:numRef>
              <c:f>'FSM6 entry, 2013-19'!$A$21:$A$26</c:f>
              <c:numCache>
                <c:formatCode>General</c:formatCode>
                <c:ptCount val="6"/>
                <c:pt idx="0">
                  <c:v>2014</c:v>
                </c:pt>
                <c:pt idx="1">
                  <c:v>2015</c:v>
                </c:pt>
                <c:pt idx="2">
                  <c:v>2016</c:v>
                </c:pt>
                <c:pt idx="3">
                  <c:v>2017</c:v>
                </c:pt>
                <c:pt idx="4">
                  <c:v>2018</c:v>
                </c:pt>
                <c:pt idx="5">
                  <c:v>2019</c:v>
                </c:pt>
              </c:numCache>
            </c:numRef>
          </c:cat>
          <c:val>
            <c:numRef>
              <c:f>'FSM6 entry, 2013-19'!$G$21:$G$26</c:f>
              <c:numCache>
                <c:formatCode>0.0%</c:formatCode>
                <c:ptCount val="6"/>
                <c:pt idx="0">
                  <c:v>8.8186599142968447E-2</c:v>
                </c:pt>
                <c:pt idx="1">
                  <c:v>9.7393193338160752E-2</c:v>
                </c:pt>
                <c:pt idx="2">
                  <c:v>9.5953141640042594E-2</c:v>
                </c:pt>
                <c:pt idx="3">
                  <c:v>0.10030501525076253</c:v>
                </c:pt>
                <c:pt idx="4">
                  <c:v>0.1053729544295582</c:v>
                </c:pt>
                <c:pt idx="5">
                  <c:v>0.10474669100867184</c:v>
                </c:pt>
              </c:numCache>
            </c:numRef>
          </c:val>
          <c:smooth val="0"/>
          <c:extLst>
            <c:ext xmlns:c16="http://schemas.microsoft.com/office/drawing/2014/chart" uri="{C3380CC4-5D6E-409C-BE32-E72D297353CC}">
              <c16:uniqueId val="{00000004-68F3-4DCA-92FE-07494F184A57}"/>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9</xdr:col>
      <xdr:colOff>165100</xdr:colOff>
      <xdr:row>3</xdr:row>
      <xdr:rowOff>15875</xdr:rowOff>
    </xdr:from>
    <xdr:to>
      <xdr:col>16</xdr:col>
      <xdr:colOff>381000</xdr:colOff>
      <xdr:row>17</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xdr:row>
      <xdr:rowOff>0</xdr:rowOff>
    </xdr:from>
    <xdr:to>
      <xdr:col>24</xdr:col>
      <xdr:colOff>215900</xdr:colOff>
      <xdr:row>17</xdr:row>
      <xdr:rowOff>3175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104775</xdr:colOff>
      <xdr:row>16</xdr:row>
      <xdr:rowOff>28575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104775</xdr:colOff>
      <xdr:row>31</xdr:row>
      <xdr:rowOff>98425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6</xdr:row>
      <xdr:rowOff>0</xdr:rowOff>
    </xdr:from>
    <xdr:to>
      <xdr:col>18</xdr:col>
      <xdr:colOff>82550</xdr:colOff>
      <xdr:row>20</xdr:row>
      <xdr:rowOff>165100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6</xdr:row>
      <xdr:rowOff>0</xdr:rowOff>
    </xdr:from>
    <xdr:to>
      <xdr:col>26</xdr:col>
      <xdr:colOff>82550</xdr:colOff>
      <xdr:row>20</xdr:row>
      <xdr:rowOff>165100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22</xdr:row>
      <xdr:rowOff>0</xdr:rowOff>
    </xdr:from>
    <xdr:to>
      <xdr:col>18</xdr:col>
      <xdr:colOff>82550</xdr:colOff>
      <xdr:row>36</xdr:row>
      <xdr:rowOff>165100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82550</xdr:colOff>
      <xdr:row>17</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4</xdr:row>
      <xdr:rowOff>0</xdr:rowOff>
    </xdr:from>
    <xdr:to>
      <xdr:col>26</xdr:col>
      <xdr:colOff>114300</xdr:colOff>
      <xdr:row>17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18</xdr:row>
      <xdr:rowOff>0</xdr:rowOff>
    </xdr:from>
    <xdr:to>
      <xdr:col>18</xdr:col>
      <xdr:colOff>82550</xdr:colOff>
      <xdr:row>33</xdr:row>
      <xdr:rowOff>177800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311150</xdr:colOff>
      <xdr:row>2</xdr:row>
      <xdr:rowOff>0</xdr:rowOff>
    </xdr:from>
    <xdr:to>
      <xdr:col>42</xdr:col>
      <xdr:colOff>393700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406400</xdr:colOff>
      <xdr:row>2</xdr:row>
      <xdr:rowOff>0</xdr:rowOff>
    </xdr:from>
    <xdr:to>
      <xdr:col>35</xdr:col>
      <xdr:colOff>203200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412750</xdr:colOff>
      <xdr:row>16</xdr:row>
      <xdr:rowOff>107950</xdr:rowOff>
    </xdr:from>
    <xdr:to>
      <xdr:col>35</xdr:col>
      <xdr:colOff>209550</xdr:colOff>
      <xdr:row>36</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412750</xdr:colOff>
      <xdr:row>37</xdr:row>
      <xdr:rowOff>57150</xdr:rowOff>
    </xdr:from>
    <xdr:to>
      <xdr:col>35</xdr:col>
      <xdr:colOff>209550</xdr:colOff>
      <xdr:row>57</xdr:row>
      <xdr:rowOff>82550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406400</xdr:colOff>
      <xdr:row>58</xdr:row>
      <xdr:rowOff>19050</xdr:rowOff>
    </xdr:from>
    <xdr:to>
      <xdr:col>35</xdr:col>
      <xdr:colOff>203200</xdr:colOff>
      <xdr:row>78</xdr:row>
      <xdr:rowOff>44450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431800</xdr:colOff>
      <xdr:row>78</xdr:row>
      <xdr:rowOff>171450</xdr:rowOff>
    </xdr:from>
    <xdr:to>
      <xdr:col>35</xdr:col>
      <xdr:colOff>228600</xdr:colOff>
      <xdr:row>99</xdr:row>
      <xdr:rowOff>12700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406400</xdr:colOff>
      <xdr:row>99</xdr:row>
      <xdr:rowOff>139700</xdr:rowOff>
    </xdr:from>
    <xdr:to>
      <xdr:col>35</xdr:col>
      <xdr:colOff>203200</xdr:colOff>
      <xdr:row>119</xdr:row>
      <xdr:rowOff>165100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35</xdr:col>
      <xdr:colOff>387350</xdr:colOff>
      <xdr:row>16</xdr:row>
      <xdr:rowOff>82550</xdr:rowOff>
    </xdr:from>
    <xdr:to>
      <xdr:col>42</xdr:col>
      <xdr:colOff>469900</xdr:colOff>
      <xdr:row>36</xdr:row>
      <xdr:rowOff>107950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35</xdr:col>
      <xdr:colOff>419100</xdr:colOff>
      <xdr:row>37</xdr:row>
      <xdr:rowOff>38100</xdr:rowOff>
    </xdr:from>
    <xdr:to>
      <xdr:col>42</xdr:col>
      <xdr:colOff>501650</xdr:colOff>
      <xdr:row>57</xdr:row>
      <xdr:rowOff>63500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35</xdr:col>
      <xdr:colOff>450850</xdr:colOff>
      <xdr:row>58</xdr:row>
      <xdr:rowOff>31750</xdr:rowOff>
    </xdr:from>
    <xdr:to>
      <xdr:col>42</xdr:col>
      <xdr:colOff>533400</xdr:colOff>
      <xdr:row>78</xdr:row>
      <xdr:rowOff>57150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35</xdr:col>
      <xdr:colOff>463550</xdr:colOff>
      <xdr:row>79</xdr:row>
      <xdr:rowOff>6350</xdr:rowOff>
    </xdr:from>
    <xdr:to>
      <xdr:col>42</xdr:col>
      <xdr:colOff>546100</xdr:colOff>
      <xdr:row>99</xdr:row>
      <xdr:rowOff>31750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35</xdr:col>
      <xdr:colOff>476250</xdr:colOff>
      <xdr:row>99</xdr:row>
      <xdr:rowOff>127000</xdr:rowOff>
    </xdr:from>
    <xdr:to>
      <xdr:col>42</xdr:col>
      <xdr:colOff>558800</xdr:colOff>
      <xdr:row>119</xdr:row>
      <xdr:rowOff>152400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6</xdr:row>
      <xdr:rowOff>0</xdr:rowOff>
    </xdr:from>
    <xdr:to>
      <xdr:col>17</xdr:col>
      <xdr:colOff>82550</xdr:colOff>
      <xdr:row>20</xdr:row>
      <xdr:rowOff>165100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22</xdr:row>
      <xdr:rowOff>0</xdr:rowOff>
    </xdr:from>
    <xdr:to>
      <xdr:col>17</xdr:col>
      <xdr:colOff>82550</xdr:colOff>
      <xdr:row>36</xdr:row>
      <xdr:rowOff>165100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54</xdr:row>
      <xdr:rowOff>0</xdr:rowOff>
    </xdr:from>
    <xdr:to>
      <xdr:col>17</xdr:col>
      <xdr:colOff>82550</xdr:colOff>
      <xdr:row>68</xdr:row>
      <xdr:rowOff>165100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70</xdr:row>
      <xdr:rowOff>0</xdr:rowOff>
    </xdr:from>
    <xdr:to>
      <xdr:col>17</xdr:col>
      <xdr:colOff>82550</xdr:colOff>
      <xdr:row>84</xdr:row>
      <xdr:rowOff>165100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38</xdr:row>
      <xdr:rowOff>0</xdr:rowOff>
    </xdr:from>
    <xdr:to>
      <xdr:col>17</xdr:col>
      <xdr:colOff>82550</xdr:colOff>
      <xdr:row>52</xdr:row>
      <xdr:rowOff>165100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6</xdr:row>
      <xdr:rowOff>0</xdr:rowOff>
    </xdr:from>
    <xdr:to>
      <xdr:col>25</xdr:col>
      <xdr:colOff>82550</xdr:colOff>
      <xdr:row>20</xdr:row>
      <xdr:rowOff>165100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0</xdr:colOff>
      <xdr:row>22</xdr:row>
      <xdr:rowOff>0</xdr:rowOff>
    </xdr:from>
    <xdr:to>
      <xdr:col>25</xdr:col>
      <xdr:colOff>82550</xdr:colOff>
      <xdr:row>36</xdr:row>
      <xdr:rowOff>165100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38</xdr:row>
      <xdr:rowOff>0</xdr:rowOff>
    </xdr:from>
    <xdr:to>
      <xdr:col>25</xdr:col>
      <xdr:colOff>82550</xdr:colOff>
      <xdr:row>52</xdr:row>
      <xdr:rowOff>165100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54</xdr:row>
      <xdr:rowOff>0</xdr:rowOff>
    </xdr:from>
    <xdr:to>
      <xdr:col>25</xdr:col>
      <xdr:colOff>82550</xdr:colOff>
      <xdr:row>68</xdr:row>
      <xdr:rowOff>165100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0</xdr:colOff>
      <xdr:row>70</xdr:row>
      <xdr:rowOff>0</xdr:rowOff>
    </xdr:from>
    <xdr:to>
      <xdr:col>25</xdr:col>
      <xdr:colOff>82550</xdr:colOff>
      <xdr:row>84</xdr:row>
      <xdr:rowOff>165100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MyFFTtheme">
  <a:themeElements>
    <a:clrScheme name="Custom 3">
      <a:dk1>
        <a:srgbClr val="535353"/>
      </a:dk1>
      <a:lt1>
        <a:sysClr val="window" lastClr="FFFFFF"/>
      </a:lt1>
      <a:dk2>
        <a:srgbClr val="959595"/>
      </a:dk2>
      <a:lt2>
        <a:srgbClr val="F3F3F3"/>
      </a:lt2>
      <a:accent1>
        <a:srgbClr val="146A90"/>
      </a:accent1>
      <a:accent2>
        <a:srgbClr val="A5A5A5"/>
      </a:accent2>
      <a:accent3>
        <a:srgbClr val="2DAAE1"/>
      </a:accent3>
      <a:accent4>
        <a:srgbClr val="E6007E"/>
      </a:accent4>
      <a:accent5>
        <a:srgbClr val="B1DBED"/>
      </a:accent5>
      <a:accent6>
        <a:srgbClr val="D4E2AC"/>
      </a:accent6>
      <a:hlink>
        <a:srgbClr val="E6007E"/>
      </a:hlink>
      <a:folHlink>
        <a:srgbClr val="AC005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90" zoomScaleNormal="90" workbookViewId="0">
      <selection activeCell="E6" sqref="E6"/>
    </sheetView>
  </sheetViews>
  <sheetFormatPr defaultColWidth="9.1796875" defaultRowHeight="14.5" x14ac:dyDescent="0.35"/>
  <cols>
    <col min="1" max="1" width="9.1796875" style="1"/>
    <col min="2" max="2" width="19" style="1" customWidth="1"/>
    <col min="3" max="3" width="9.1796875" style="12"/>
    <col min="4" max="6" width="9.1796875" style="1"/>
    <col min="7" max="8" width="9.1796875" style="11"/>
    <col min="9" max="16384" width="9.1796875" style="1"/>
  </cols>
  <sheetData>
    <row r="1" spans="1:8" x14ac:dyDescent="0.35">
      <c r="A1" s="1" t="s">
        <v>44</v>
      </c>
    </row>
    <row r="2" spans="1:8" x14ac:dyDescent="0.35">
      <c r="A2" s="1" t="s">
        <v>13</v>
      </c>
    </row>
    <row r="4" spans="1:8" ht="46" x14ac:dyDescent="0.35">
      <c r="A4" s="2" t="s">
        <v>0</v>
      </c>
      <c r="B4" s="2" t="s">
        <v>1</v>
      </c>
      <c r="C4" s="14" t="s">
        <v>3</v>
      </c>
      <c r="D4" s="2" t="s">
        <v>31</v>
      </c>
      <c r="E4" s="2" t="s">
        <v>32</v>
      </c>
      <c r="F4" s="2" t="s">
        <v>17</v>
      </c>
      <c r="G4" s="16" t="s">
        <v>33</v>
      </c>
      <c r="H4" s="16" t="s">
        <v>34</v>
      </c>
    </row>
    <row r="5" spans="1:8" x14ac:dyDescent="0.35">
      <c r="A5" s="6">
        <v>2011</v>
      </c>
      <c r="B5" s="6" t="s">
        <v>40</v>
      </c>
      <c r="C5" s="15">
        <v>6.0505268080461896</v>
      </c>
      <c r="D5" s="13">
        <v>2866</v>
      </c>
      <c r="E5" s="13">
        <v>6679</v>
      </c>
      <c r="F5" s="13">
        <v>7327</v>
      </c>
      <c r="G5" s="11">
        <f t="shared" ref="G5:G22" si="0">D5/F5</f>
        <v>0.39115599836222192</v>
      </c>
      <c r="H5" s="11">
        <f t="shared" ref="H5:H22" si="1">E5/F5</f>
        <v>0.91155998362221924</v>
      </c>
    </row>
    <row r="6" spans="1:8" x14ac:dyDescent="0.35">
      <c r="A6" s="6">
        <v>2012</v>
      </c>
      <c r="B6" s="6" t="s">
        <v>40</v>
      </c>
      <c r="C6" s="15">
        <v>5.99595060246134</v>
      </c>
      <c r="D6" s="13">
        <v>3337</v>
      </c>
      <c r="E6" s="13">
        <v>8291</v>
      </c>
      <c r="F6" s="13">
        <v>9118</v>
      </c>
      <c r="G6" s="11">
        <f t="shared" si="0"/>
        <v>0.36597938144329895</v>
      </c>
      <c r="H6" s="11">
        <f t="shared" si="1"/>
        <v>0.9093002851502523</v>
      </c>
    </row>
    <row r="7" spans="1:8" x14ac:dyDescent="0.35">
      <c r="A7" s="6">
        <v>2013</v>
      </c>
      <c r="B7" s="6" t="s">
        <v>40</v>
      </c>
      <c r="C7" s="15">
        <v>5.9000089687325898</v>
      </c>
      <c r="D7" s="13">
        <v>3303</v>
      </c>
      <c r="E7" s="13">
        <v>9000</v>
      </c>
      <c r="F7" s="13">
        <v>10333</v>
      </c>
      <c r="G7" s="11">
        <f t="shared" si="0"/>
        <v>0.3196554727571857</v>
      </c>
      <c r="H7" s="11">
        <f t="shared" si="1"/>
        <v>0.87099583857543794</v>
      </c>
    </row>
    <row r="8" spans="1:8" x14ac:dyDescent="0.35">
      <c r="A8" s="6">
        <v>2014</v>
      </c>
      <c r="B8" s="6" t="s">
        <v>40</v>
      </c>
      <c r="C8" s="15">
        <v>5.92146084958509</v>
      </c>
      <c r="D8" s="13">
        <v>3093</v>
      </c>
      <c r="E8" s="13">
        <v>8071</v>
      </c>
      <c r="F8" s="13">
        <v>9121</v>
      </c>
      <c r="G8" s="11">
        <f t="shared" si="0"/>
        <v>0.33910755399627235</v>
      </c>
      <c r="H8" s="11">
        <f t="shared" si="1"/>
        <v>0.88488104374520338</v>
      </c>
    </row>
    <row r="9" spans="1:8" x14ac:dyDescent="0.35">
      <c r="A9" s="6">
        <v>2015</v>
      </c>
      <c r="B9" s="6" t="s">
        <v>40</v>
      </c>
      <c r="C9" s="15">
        <v>5.9074442999069996</v>
      </c>
      <c r="D9" s="13">
        <v>3021</v>
      </c>
      <c r="E9" s="13">
        <v>7935</v>
      </c>
      <c r="F9" s="13">
        <v>8937</v>
      </c>
      <c r="G9" s="11">
        <f t="shared" si="0"/>
        <v>0.33803289694528366</v>
      </c>
      <c r="H9" s="11">
        <f t="shared" si="1"/>
        <v>0.887881839543471</v>
      </c>
    </row>
    <row r="10" spans="1:8" x14ac:dyDescent="0.35">
      <c r="A10" s="6">
        <v>2016</v>
      </c>
      <c r="B10" s="6" t="s">
        <v>40</v>
      </c>
      <c r="C10" s="15">
        <v>5.8872520477536199</v>
      </c>
      <c r="D10" s="13">
        <v>3258</v>
      </c>
      <c r="E10" s="13">
        <v>8276</v>
      </c>
      <c r="F10" s="13">
        <v>9559</v>
      </c>
      <c r="G10" s="11">
        <f t="shared" si="0"/>
        <v>0.34083063081912335</v>
      </c>
      <c r="H10" s="11">
        <f t="shared" si="1"/>
        <v>0.86578093942881051</v>
      </c>
    </row>
    <row r="11" spans="1:8" x14ac:dyDescent="0.35">
      <c r="A11" s="6">
        <v>2017</v>
      </c>
      <c r="B11" s="6" t="s">
        <v>40</v>
      </c>
      <c r="C11" s="15">
        <v>5.4592710747049003</v>
      </c>
      <c r="D11" s="13">
        <v>3407</v>
      </c>
      <c r="E11" s="13">
        <v>8518</v>
      </c>
      <c r="F11" s="13">
        <v>9609</v>
      </c>
      <c r="G11" s="11">
        <f t="shared" si="0"/>
        <v>0.35456343011759811</v>
      </c>
      <c r="H11" s="11">
        <f t="shared" si="1"/>
        <v>0.88646060984493702</v>
      </c>
    </row>
    <row r="12" spans="1:8" x14ac:dyDescent="0.35">
      <c r="A12" s="6">
        <v>2018</v>
      </c>
      <c r="B12" s="6" t="s">
        <v>40</v>
      </c>
      <c r="C12" s="15">
        <v>5.7028699049665601</v>
      </c>
      <c r="D12" s="13">
        <v>3618</v>
      </c>
      <c r="E12" s="13">
        <v>9165</v>
      </c>
      <c r="F12" s="13">
        <v>10434</v>
      </c>
      <c r="G12" s="11">
        <f t="shared" si="0"/>
        <v>0.3467510063254744</v>
      </c>
      <c r="H12" s="11">
        <f t="shared" si="1"/>
        <v>0.8783783783783784</v>
      </c>
    </row>
    <row r="13" spans="1:8" x14ac:dyDescent="0.35">
      <c r="A13" s="6">
        <v>2019</v>
      </c>
      <c r="B13" s="6" t="s">
        <v>40</v>
      </c>
      <c r="C13" s="15">
        <v>5.8155273056259</v>
      </c>
      <c r="D13" s="13">
        <v>3650</v>
      </c>
      <c r="E13" s="13">
        <v>8923</v>
      </c>
      <c r="F13" s="13">
        <v>10348</v>
      </c>
      <c r="G13" s="11">
        <f t="shared" si="0"/>
        <v>0.35272516428295325</v>
      </c>
      <c r="H13" s="11">
        <f t="shared" si="1"/>
        <v>0.86229223038268266</v>
      </c>
    </row>
    <row r="14" spans="1:8" x14ac:dyDescent="0.35">
      <c r="A14" s="6">
        <v>2011</v>
      </c>
      <c r="B14" s="6" t="s">
        <v>38</v>
      </c>
      <c r="C14" s="15">
        <v>6.1107807514098997</v>
      </c>
      <c r="D14" s="13">
        <v>2820</v>
      </c>
      <c r="E14" s="13">
        <v>6536</v>
      </c>
      <c r="F14" s="13">
        <v>7088</v>
      </c>
      <c r="G14" s="11">
        <f t="shared" si="0"/>
        <v>0.39785553047404065</v>
      </c>
      <c r="H14" s="11">
        <f t="shared" si="1"/>
        <v>0.92212189616252827</v>
      </c>
    </row>
    <row r="15" spans="1:8" x14ac:dyDescent="0.35">
      <c r="A15" s="6">
        <v>2012</v>
      </c>
      <c r="B15" s="6" t="s">
        <v>38</v>
      </c>
      <c r="C15" s="15">
        <v>5.9936430086301096</v>
      </c>
      <c r="D15" s="13">
        <v>2897</v>
      </c>
      <c r="E15" s="13">
        <v>7573</v>
      </c>
      <c r="F15" s="13">
        <v>8373</v>
      </c>
      <c r="G15" s="11">
        <f t="shared" si="0"/>
        <v>0.3459930729726502</v>
      </c>
      <c r="H15" s="11">
        <f t="shared" si="1"/>
        <v>0.90445479517496719</v>
      </c>
    </row>
    <row r="16" spans="1:8" x14ac:dyDescent="0.35">
      <c r="A16" s="6">
        <v>2013</v>
      </c>
      <c r="B16" s="6" t="s">
        <v>38</v>
      </c>
      <c r="C16" s="15">
        <v>5.9391386708694602</v>
      </c>
      <c r="D16" s="13">
        <v>3048</v>
      </c>
      <c r="E16" s="13">
        <v>8066</v>
      </c>
      <c r="F16" s="13">
        <v>9153</v>
      </c>
      <c r="G16" s="11">
        <f t="shared" si="0"/>
        <v>0.33300557194362507</v>
      </c>
      <c r="H16" s="11">
        <f t="shared" si="1"/>
        <v>0.88124112312902869</v>
      </c>
    </row>
    <row r="17" spans="1:8" x14ac:dyDescent="0.35">
      <c r="A17" s="6">
        <v>2014</v>
      </c>
      <c r="B17" s="6" t="s">
        <v>38</v>
      </c>
      <c r="C17" s="15">
        <v>5.9408132605084196</v>
      </c>
      <c r="D17" s="13">
        <v>2658</v>
      </c>
      <c r="E17" s="13">
        <v>6804</v>
      </c>
      <c r="F17" s="13">
        <v>7594</v>
      </c>
      <c r="G17" s="11">
        <f t="shared" si="0"/>
        <v>0.35001316829075585</v>
      </c>
      <c r="H17" s="11">
        <f t="shared" si="1"/>
        <v>0.89597050302870684</v>
      </c>
    </row>
    <row r="18" spans="1:8" x14ac:dyDescent="0.35">
      <c r="A18" s="6">
        <v>2015</v>
      </c>
      <c r="B18" s="6" t="s">
        <v>38</v>
      </c>
      <c r="C18" s="15">
        <v>6.0151918610484296</v>
      </c>
      <c r="D18" s="13">
        <v>2655</v>
      </c>
      <c r="E18" s="13">
        <v>6412</v>
      </c>
      <c r="F18" s="13">
        <v>7062</v>
      </c>
      <c r="G18" s="11">
        <f t="shared" si="0"/>
        <v>0.37595581988105353</v>
      </c>
      <c r="H18" s="11">
        <f t="shared" si="1"/>
        <v>0.90795808552817903</v>
      </c>
    </row>
    <row r="19" spans="1:8" x14ac:dyDescent="0.35">
      <c r="A19" s="6">
        <v>2016</v>
      </c>
      <c r="B19" s="6" t="s">
        <v>38</v>
      </c>
      <c r="C19" s="15">
        <v>5.9567437991948999</v>
      </c>
      <c r="D19" s="13">
        <v>2665</v>
      </c>
      <c r="E19" s="13">
        <v>6731</v>
      </c>
      <c r="F19" s="13">
        <v>7585</v>
      </c>
      <c r="G19" s="11">
        <f t="shared" si="0"/>
        <v>0.35135135135135137</v>
      </c>
      <c r="H19" s="11">
        <f t="shared" si="1"/>
        <v>0.88740936058009223</v>
      </c>
    </row>
    <row r="20" spans="1:8" x14ac:dyDescent="0.35">
      <c r="A20" s="6">
        <v>2017</v>
      </c>
      <c r="B20" s="6" t="s">
        <v>38</v>
      </c>
      <c r="C20" s="15">
        <v>5.5433445697365702</v>
      </c>
      <c r="D20" s="13">
        <v>2675</v>
      </c>
      <c r="E20" s="13">
        <v>6786</v>
      </c>
      <c r="F20" s="13">
        <v>7556</v>
      </c>
      <c r="G20" s="11">
        <f t="shared" si="0"/>
        <v>0.35402329274748545</v>
      </c>
      <c r="H20" s="11">
        <f t="shared" si="1"/>
        <v>0.89809422975119113</v>
      </c>
    </row>
    <row r="21" spans="1:8" x14ac:dyDescent="0.35">
      <c r="A21" s="6">
        <v>2018</v>
      </c>
      <c r="B21" s="6" t="s">
        <v>38</v>
      </c>
      <c r="C21" s="15">
        <v>5.7639220486322698</v>
      </c>
      <c r="D21" s="13">
        <v>2715</v>
      </c>
      <c r="E21" s="13">
        <v>6914</v>
      </c>
      <c r="F21" s="13">
        <v>7868</v>
      </c>
      <c r="G21" s="11">
        <f t="shared" si="0"/>
        <v>0.34506863243518049</v>
      </c>
      <c r="H21" s="11">
        <f t="shared" si="1"/>
        <v>0.87874936451448904</v>
      </c>
    </row>
    <row r="22" spans="1:8" x14ac:dyDescent="0.35">
      <c r="A22" s="6">
        <v>2019</v>
      </c>
      <c r="B22" s="6" t="s">
        <v>38</v>
      </c>
      <c r="C22" s="15">
        <v>5.79597364561993</v>
      </c>
      <c r="D22" s="13">
        <v>2787</v>
      </c>
      <c r="E22" s="13">
        <v>7052</v>
      </c>
      <c r="F22" s="13">
        <v>8057</v>
      </c>
      <c r="G22" s="11">
        <f t="shared" si="0"/>
        <v>0.34591038848206529</v>
      </c>
      <c r="H22" s="11">
        <f t="shared" si="1"/>
        <v>0.87526374581109589</v>
      </c>
    </row>
    <row r="23" spans="1:8" x14ac:dyDescent="0.35">
      <c r="A23" s="6">
        <v>2011</v>
      </c>
      <c r="B23" s="6" t="s">
        <v>4</v>
      </c>
      <c r="C23" s="15">
        <v>6.2416359999999997</v>
      </c>
      <c r="D23" s="1">
        <v>44147</v>
      </c>
      <c r="E23" s="1">
        <v>87288</v>
      </c>
      <c r="F23" s="1">
        <v>92799</v>
      </c>
      <c r="G23" s="11">
        <f t="shared" ref="G23:G31" si="2">D23/F23</f>
        <v>0.4757271091283311</v>
      </c>
      <c r="H23" s="11">
        <f t="shared" ref="H23:H31" si="3">E23/F23</f>
        <v>0.94061358419810559</v>
      </c>
    </row>
    <row r="24" spans="1:8" x14ac:dyDescent="0.35">
      <c r="A24" s="6">
        <v>2012</v>
      </c>
      <c r="B24" s="6" t="s">
        <v>4</v>
      </c>
      <c r="C24" s="15">
        <v>6.1989210000000003</v>
      </c>
      <c r="D24" s="1">
        <v>48660</v>
      </c>
      <c r="E24" s="1">
        <v>99329</v>
      </c>
      <c r="F24" s="1">
        <v>106088</v>
      </c>
      <c r="G24" s="11">
        <f t="shared" si="2"/>
        <v>0.45867581630344617</v>
      </c>
      <c r="H24" s="11">
        <f t="shared" si="3"/>
        <v>0.93628874142221552</v>
      </c>
    </row>
    <row r="25" spans="1:8" x14ac:dyDescent="0.35">
      <c r="A25" s="6">
        <v>2013</v>
      </c>
      <c r="B25" s="6" t="s">
        <v>4</v>
      </c>
      <c r="C25" s="15">
        <v>6.1202629999999996</v>
      </c>
      <c r="D25" s="1">
        <v>48698</v>
      </c>
      <c r="E25" s="1">
        <v>105222</v>
      </c>
      <c r="F25" s="1">
        <v>114953</v>
      </c>
      <c r="G25" s="11">
        <f t="shared" si="2"/>
        <v>0.42363400694196757</v>
      </c>
      <c r="H25" s="11">
        <f t="shared" si="3"/>
        <v>0.91534801179612535</v>
      </c>
    </row>
    <row r="26" spans="1:8" x14ac:dyDescent="0.35">
      <c r="A26" s="6">
        <v>2014</v>
      </c>
      <c r="B26" s="6" t="s">
        <v>4</v>
      </c>
      <c r="C26" s="15">
        <v>6.1220090000000003</v>
      </c>
      <c r="D26" s="1">
        <v>44480</v>
      </c>
      <c r="E26" s="1">
        <v>93817</v>
      </c>
      <c r="F26" s="1">
        <v>102242</v>
      </c>
      <c r="G26" s="11">
        <f t="shared" si="2"/>
        <v>0.43504626278828662</v>
      </c>
      <c r="H26" s="11">
        <f t="shared" si="3"/>
        <v>0.91759746483832472</v>
      </c>
    </row>
    <row r="27" spans="1:8" x14ac:dyDescent="0.35">
      <c r="A27" s="6">
        <v>2015</v>
      </c>
      <c r="B27" s="6" t="s">
        <v>4</v>
      </c>
      <c r="C27" s="15">
        <v>6.1501950000000001</v>
      </c>
      <c r="D27" s="1">
        <v>44300</v>
      </c>
      <c r="E27" s="1">
        <v>91433</v>
      </c>
      <c r="F27" s="1">
        <v>98982</v>
      </c>
      <c r="G27" s="11">
        <f t="shared" si="2"/>
        <v>0.44755612131498657</v>
      </c>
      <c r="H27" s="11">
        <f t="shared" si="3"/>
        <v>0.92373360813077121</v>
      </c>
    </row>
    <row r="28" spans="1:8" x14ac:dyDescent="0.35">
      <c r="A28" s="6">
        <v>2016</v>
      </c>
      <c r="B28" s="6" t="s">
        <v>4</v>
      </c>
      <c r="C28" s="15">
        <v>6.1371700000000002</v>
      </c>
      <c r="D28" s="1">
        <v>46733</v>
      </c>
      <c r="E28" s="1">
        <v>97416</v>
      </c>
      <c r="F28" s="1">
        <v>106360</v>
      </c>
      <c r="G28" s="11">
        <f t="shared" si="2"/>
        <v>0.43938510718315155</v>
      </c>
      <c r="H28" s="11">
        <f t="shared" si="3"/>
        <v>0.91590823617901462</v>
      </c>
    </row>
    <row r="29" spans="1:8" x14ac:dyDescent="0.35">
      <c r="A29" s="6">
        <v>2017</v>
      </c>
      <c r="B29" s="6" t="s">
        <v>4</v>
      </c>
      <c r="C29" s="15">
        <v>5.7444550000000003</v>
      </c>
      <c r="D29" s="1">
        <v>47872</v>
      </c>
      <c r="E29" s="1">
        <v>99744</v>
      </c>
      <c r="F29" s="1">
        <v>109184</v>
      </c>
      <c r="G29" s="11">
        <f t="shared" si="2"/>
        <v>0.4384525205158265</v>
      </c>
      <c r="H29" s="11">
        <f t="shared" si="3"/>
        <v>0.91354044548651814</v>
      </c>
    </row>
    <row r="30" spans="1:8" x14ac:dyDescent="0.35">
      <c r="A30" s="6">
        <v>2018</v>
      </c>
      <c r="B30" s="6" t="s">
        <v>4</v>
      </c>
      <c r="C30" s="15">
        <v>6.0172230000000004</v>
      </c>
      <c r="D30" s="1">
        <v>51058</v>
      </c>
      <c r="E30" s="1">
        <v>108134</v>
      </c>
      <c r="F30" s="1">
        <v>118559</v>
      </c>
      <c r="G30" s="11">
        <f t="shared" si="2"/>
        <v>0.43065477947688491</v>
      </c>
      <c r="H30" s="11">
        <f t="shared" si="3"/>
        <v>0.91206909639926115</v>
      </c>
    </row>
    <row r="31" spans="1:8" x14ac:dyDescent="0.35">
      <c r="A31" s="6">
        <v>2019</v>
      </c>
      <c r="B31" s="6" t="s">
        <v>4</v>
      </c>
      <c r="C31" s="15">
        <v>6.0815720000000004</v>
      </c>
      <c r="D31" s="1">
        <v>53259</v>
      </c>
      <c r="E31" s="1">
        <v>109074</v>
      </c>
      <c r="F31" s="1">
        <v>119408</v>
      </c>
      <c r="G31" s="11">
        <f t="shared" si="2"/>
        <v>0.4460253919335388</v>
      </c>
      <c r="H31" s="11">
        <f t="shared" si="3"/>
        <v>0.91345638483183711</v>
      </c>
    </row>
    <row r="32" spans="1:8" x14ac:dyDescent="0.35">
      <c r="A32" s="6"/>
      <c r="B32" s="6"/>
      <c r="C32" s="15"/>
      <c r="E32" s="13"/>
      <c r="F32" s="13"/>
    </row>
    <row r="33" spans="1:5" x14ac:dyDescent="0.35">
      <c r="A33" s="6"/>
      <c r="B33" s="6"/>
      <c r="C33" s="15"/>
    </row>
    <row r="34" spans="1:5" x14ac:dyDescent="0.35">
      <c r="A34" s="6"/>
      <c r="B34" s="6"/>
      <c r="C34" s="15"/>
    </row>
    <row r="35" spans="1:5" x14ac:dyDescent="0.35">
      <c r="A35" s="6"/>
      <c r="B35" s="6"/>
      <c r="C35" s="15"/>
    </row>
    <row r="36" spans="1:5" x14ac:dyDescent="0.35">
      <c r="A36" s="6"/>
      <c r="B36" s="6"/>
      <c r="C36" s="15"/>
    </row>
    <row r="37" spans="1:5" x14ac:dyDescent="0.35">
      <c r="A37" s="6"/>
      <c r="B37" s="6"/>
      <c r="C37" s="15"/>
    </row>
    <row r="38" spans="1:5" x14ac:dyDescent="0.35">
      <c r="A38" s="6"/>
      <c r="B38" s="6"/>
      <c r="C38" s="15"/>
    </row>
    <row r="39" spans="1:5" x14ac:dyDescent="0.35">
      <c r="A39" s="6"/>
      <c r="B39" s="6"/>
      <c r="C39" s="15"/>
    </row>
    <row r="40" spans="1:5" x14ac:dyDescent="0.35">
      <c r="A40" s="6"/>
      <c r="B40" s="6"/>
      <c r="C40" s="15"/>
    </row>
    <row r="41" spans="1:5" x14ac:dyDescent="0.35">
      <c r="E41" s="6"/>
    </row>
    <row r="42" spans="1:5" x14ac:dyDescent="0.35">
      <c r="E42" s="6"/>
    </row>
    <row r="43" spans="1:5" x14ac:dyDescent="0.35">
      <c r="E43" s="6"/>
    </row>
    <row r="44" spans="1:5" x14ac:dyDescent="0.35">
      <c r="E44" s="6"/>
    </row>
    <row r="45" spans="1:5" x14ac:dyDescent="0.35">
      <c r="E45" s="6"/>
    </row>
    <row r="46" spans="1:5" x14ac:dyDescent="0.35">
      <c r="E46" s="6"/>
    </row>
    <row r="47" spans="1:5" x14ac:dyDescent="0.35">
      <c r="E47" s="6"/>
    </row>
    <row r="48" spans="1:5" x14ac:dyDescent="0.35">
      <c r="E48" s="6"/>
    </row>
    <row r="49" spans="5:5" x14ac:dyDescent="0.35">
      <c r="E49" s="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T13" sqref="T13"/>
    </sheetView>
  </sheetViews>
  <sheetFormatPr defaultColWidth="9.1796875" defaultRowHeight="14.5" x14ac:dyDescent="0.35"/>
  <cols>
    <col min="1" max="1" width="9.1796875" style="1"/>
    <col min="2" max="2" width="21" style="1" customWidth="1"/>
    <col min="3" max="5" width="11" style="1" customWidth="1"/>
    <col min="6" max="16384" width="9.1796875" style="1"/>
  </cols>
  <sheetData>
    <row r="1" spans="1:19" x14ac:dyDescent="0.35">
      <c r="A1" s="1" t="s">
        <v>44</v>
      </c>
      <c r="F1" s="19"/>
    </row>
    <row r="2" spans="1:19" x14ac:dyDescent="0.35">
      <c r="A2" s="1" t="s">
        <v>35</v>
      </c>
      <c r="F2" s="19"/>
    </row>
    <row r="3" spans="1:19" x14ac:dyDescent="0.35">
      <c r="F3" s="19"/>
    </row>
    <row r="4" spans="1:19" ht="57.5" x14ac:dyDescent="0.35">
      <c r="A4" s="2" t="s">
        <v>0</v>
      </c>
      <c r="B4" s="2" t="s">
        <v>1</v>
      </c>
      <c r="C4" s="2" t="s">
        <v>2</v>
      </c>
      <c r="D4" s="2" t="s">
        <v>18</v>
      </c>
      <c r="E4" s="2" t="s">
        <v>19</v>
      </c>
      <c r="F4" s="2" t="s">
        <v>36</v>
      </c>
      <c r="G4" s="2" t="s">
        <v>37</v>
      </c>
      <c r="H4" s="2" t="s">
        <v>39</v>
      </c>
      <c r="I4" s="2"/>
    </row>
    <row r="5" spans="1:19" x14ac:dyDescent="0.35">
      <c r="A5" s="3">
        <v>2013</v>
      </c>
      <c r="B5" s="3" t="s">
        <v>40</v>
      </c>
      <c r="C5" s="13">
        <v>46856</v>
      </c>
      <c r="D5" s="13">
        <v>1331</v>
      </c>
      <c r="E5" s="25">
        <v>2.84061806385522E-2</v>
      </c>
      <c r="F5" s="24" t="s">
        <v>14</v>
      </c>
      <c r="G5" s="24" t="s">
        <v>14</v>
      </c>
      <c r="H5" s="24" t="s">
        <v>14</v>
      </c>
      <c r="I5" s="24"/>
      <c r="N5" s="2"/>
      <c r="O5" s="2"/>
      <c r="P5" s="21"/>
      <c r="S5" s="5"/>
    </row>
    <row r="6" spans="1:19" x14ac:dyDescent="0.35">
      <c r="A6" s="3">
        <v>2014</v>
      </c>
      <c r="B6" s="3" t="s">
        <v>40</v>
      </c>
      <c r="C6" s="13">
        <v>46975</v>
      </c>
      <c r="D6" s="13">
        <v>1391</v>
      </c>
      <c r="E6" s="25">
        <v>2.9611495476317199E-2</v>
      </c>
      <c r="F6" s="23" t="s">
        <v>14</v>
      </c>
      <c r="G6" s="23" t="s">
        <v>14</v>
      </c>
      <c r="H6" s="23" t="s">
        <v>14</v>
      </c>
      <c r="I6" s="23"/>
      <c r="N6" s="6"/>
      <c r="O6" s="6"/>
      <c r="P6" s="22"/>
      <c r="Q6" s="6"/>
      <c r="R6" s="7"/>
      <c r="S6" s="5"/>
    </row>
    <row r="7" spans="1:19" x14ac:dyDescent="0.35">
      <c r="A7" s="3">
        <v>2015</v>
      </c>
      <c r="B7" s="3" t="s">
        <v>40</v>
      </c>
      <c r="C7" s="13">
        <v>47828</v>
      </c>
      <c r="D7" s="13">
        <v>1373</v>
      </c>
      <c r="E7" s="25">
        <v>2.8707033536840301E-2</v>
      </c>
      <c r="F7" s="23" t="s">
        <v>14</v>
      </c>
      <c r="G7" s="23" t="s">
        <v>14</v>
      </c>
      <c r="H7" s="23">
        <f>D7/D7</f>
        <v>1</v>
      </c>
      <c r="I7" s="23"/>
      <c r="N7" s="6"/>
      <c r="O7" s="6"/>
      <c r="P7" s="22"/>
      <c r="Q7" s="6"/>
      <c r="R7" s="7"/>
      <c r="S7" s="2"/>
    </row>
    <row r="8" spans="1:19" x14ac:dyDescent="0.35">
      <c r="A8" s="3">
        <v>2016</v>
      </c>
      <c r="B8" s="3" t="s">
        <v>40</v>
      </c>
      <c r="C8" s="13">
        <v>46737</v>
      </c>
      <c r="D8" s="13">
        <v>1302</v>
      </c>
      <c r="E8" s="25">
        <v>2.7858013993195999E-2</v>
      </c>
      <c r="F8" s="4">
        <f>(D8-D7)/D7</f>
        <v>-5.1711580480699196E-2</v>
      </c>
      <c r="G8" s="19">
        <f>(C8-C7)/C7</f>
        <v>-2.2810905745588358E-2</v>
      </c>
      <c r="H8" s="4">
        <f>D8/D7</f>
        <v>0.94828841951930076</v>
      </c>
      <c r="N8" s="6"/>
      <c r="O8" s="6"/>
      <c r="P8" s="22"/>
      <c r="Q8" s="6"/>
      <c r="R8" s="7"/>
    </row>
    <row r="9" spans="1:19" x14ac:dyDescent="0.35">
      <c r="A9" s="3">
        <v>2017</v>
      </c>
      <c r="B9" s="3" t="s">
        <v>40</v>
      </c>
      <c r="C9" s="13">
        <v>46759</v>
      </c>
      <c r="D9" s="13">
        <v>1444</v>
      </c>
      <c r="E9" s="25">
        <v>3.0881755383990201E-2</v>
      </c>
      <c r="F9" s="4">
        <f>(D9-D7)/D7</f>
        <v>5.1711580480699196E-2</v>
      </c>
      <c r="G9" s="19">
        <f>(C9-C7)/C7</f>
        <v>-2.2350924144852388E-2</v>
      </c>
      <c r="H9" s="4">
        <f>D9/D7</f>
        <v>1.0517115804806991</v>
      </c>
      <c r="N9" s="6"/>
      <c r="O9" s="6"/>
      <c r="P9" s="22"/>
      <c r="Q9" s="6"/>
      <c r="R9" s="7"/>
    </row>
    <row r="10" spans="1:19" x14ac:dyDescent="0.35">
      <c r="A10" s="3">
        <v>2018</v>
      </c>
      <c r="B10" s="3" t="s">
        <v>40</v>
      </c>
      <c r="C10" s="13">
        <v>46018</v>
      </c>
      <c r="D10" s="13">
        <v>1601</v>
      </c>
      <c r="E10" s="25">
        <v>3.4790734060584999E-2</v>
      </c>
      <c r="F10" s="4">
        <f>(D10-D7)/D7</f>
        <v>0.16605972323379461</v>
      </c>
      <c r="G10" s="19">
        <f>(C10-C7)/C7</f>
        <v>-3.7843940787823035E-2</v>
      </c>
      <c r="H10" s="4">
        <f>D10/D7</f>
        <v>1.1660597232337946</v>
      </c>
      <c r="N10" s="6"/>
      <c r="O10" s="6"/>
      <c r="P10" s="22"/>
      <c r="Q10" s="6"/>
      <c r="R10" s="7"/>
    </row>
    <row r="11" spans="1:19" x14ac:dyDescent="0.35">
      <c r="A11" s="3">
        <v>2019</v>
      </c>
      <c r="B11" s="3" t="s">
        <v>40</v>
      </c>
      <c r="C11" s="13">
        <v>43758</v>
      </c>
      <c r="D11" s="13">
        <v>1522</v>
      </c>
      <c r="E11" s="25">
        <v>3.4782211252799497E-2</v>
      </c>
      <c r="F11" s="4">
        <f>(D11-D7)/D7</f>
        <v>0.10852148579752367</v>
      </c>
      <c r="G11" s="19">
        <f>(C11-C7)/C7</f>
        <v>-8.5096596136154556E-2</v>
      </c>
      <c r="H11" s="4">
        <f>D11/D7</f>
        <v>1.1085214857975236</v>
      </c>
      <c r="N11" s="6"/>
      <c r="O11" s="6"/>
      <c r="P11" s="22"/>
      <c r="Q11" s="6"/>
      <c r="R11" s="7"/>
    </row>
    <row r="12" spans="1:19" x14ac:dyDescent="0.35">
      <c r="A12" s="3">
        <v>2013</v>
      </c>
      <c r="B12" s="3" t="s">
        <v>38</v>
      </c>
      <c r="C12" s="13">
        <v>36205</v>
      </c>
      <c r="D12" s="13">
        <v>1180</v>
      </c>
      <c r="E12" s="25">
        <v>3.2592183400082901E-2</v>
      </c>
      <c r="F12" s="24" t="s">
        <v>14</v>
      </c>
      <c r="G12" s="24" t="s">
        <v>14</v>
      </c>
      <c r="H12" s="24" t="s">
        <v>14</v>
      </c>
      <c r="I12" s="24"/>
      <c r="N12" s="6"/>
      <c r="O12" s="6"/>
      <c r="P12" s="6"/>
      <c r="Q12" s="6"/>
      <c r="R12" s="7"/>
    </row>
    <row r="13" spans="1:19" x14ac:dyDescent="0.35">
      <c r="A13" s="3">
        <v>2014</v>
      </c>
      <c r="B13" s="3" t="s">
        <v>38</v>
      </c>
      <c r="C13" s="13">
        <v>35744</v>
      </c>
      <c r="D13" s="13">
        <v>1146</v>
      </c>
      <c r="E13" s="25">
        <v>3.2061324977618599E-2</v>
      </c>
      <c r="F13" s="23" t="s">
        <v>14</v>
      </c>
      <c r="G13" s="23" t="s">
        <v>14</v>
      </c>
      <c r="H13" s="23" t="s">
        <v>14</v>
      </c>
      <c r="I13" s="23"/>
      <c r="N13" s="6"/>
      <c r="O13" s="6"/>
      <c r="P13" s="6"/>
      <c r="Q13" s="6"/>
      <c r="R13" s="7"/>
    </row>
    <row r="14" spans="1:19" x14ac:dyDescent="0.35">
      <c r="A14" s="3">
        <v>2015</v>
      </c>
      <c r="B14" s="3" t="s">
        <v>38</v>
      </c>
      <c r="C14" s="13">
        <v>36507</v>
      </c>
      <c r="D14" s="13">
        <v>1237</v>
      </c>
      <c r="E14" s="25">
        <v>3.3883912674281598E-2</v>
      </c>
      <c r="F14" s="23" t="s">
        <v>14</v>
      </c>
      <c r="G14" s="23" t="s">
        <v>14</v>
      </c>
      <c r="H14" s="23">
        <f>D14/D14</f>
        <v>1</v>
      </c>
      <c r="I14" s="23"/>
      <c r="N14" s="6"/>
      <c r="O14" s="6"/>
      <c r="P14" s="6"/>
      <c r="Q14" s="6"/>
      <c r="R14" s="7"/>
    </row>
    <row r="15" spans="1:19" x14ac:dyDescent="0.35">
      <c r="A15" s="3">
        <v>2016</v>
      </c>
      <c r="B15" s="3" t="s">
        <v>38</v>
      </c>
      <c r="C15" s="13">
        <v>35500</v>
      </c>
      <c r="D15" s="13">
        <v>1171</v>
      </c>
      <c r="E15" s="25">
        <v>3.29859154929577E-2</v>
      </c>
      <c r="F15" s="4">
        <f>(D15-D14)/D14</f>
        <v>-5.3354890864995959E-2</v>
      </c>
      <c r="G15" s="19">
        <f>(C15-C14)/C14</f>
        <v>-2.7583751061440273E-2</v>
      </c>
      <c r="H15" s="4">
        <f>D15/D14</f>
        <v>0.94664510913500399</v>
      </c>
      <c r="N15" s="6"/>
      <c r="O15" s="6"/>
      <c r="P15" s="6"/>
      <c r="Q15" s="6"/>
      <c r="R15" s="7"/>
    </row>
    <row r="16" spans="1:19" x14ac:dyDescent="0.35">
      <c r="A16" s="3">
        <v>2017</v>
      </c>
      <c r="B16" s="3" t="s">
        <v>38</v>
      </c>
      <c r="C16" s="13">
        <v>34507</v>
      </c>
      <c r="D16" s="13">
        <v>1258</v>
      </c>
      <c r="E16" s="25">
        <v>3.6456371171066697E-2</v>
      </c>
      <c r="F16" s="4">
        <f>(D16-D14)/D14</f>
        <v>1.6976556184316895E-2</v>
      </c>
      <c r="G16" s="19">
        <f>(C16-C14)/C14</f>
        <v>-5.4784014024707589E-2</v>
      </c>
      <c r="H16" s="4">
        <f>D16/D14</f>
        <v>1.0169765561843169</v>
      </c>
      <c r="N16" s="6"/>
      <c r="O16" s="6"/>
      <c r="P16" s="6"/>
      <c r="Q16" s="6"/>
      <c r="R16" s="7"/>
    </row>
    <row r="17" spans="1:18" x14ac:dyDescent="0.35">
      <c r="A17" s="3">
        <v>2018</v>
      </c>
      <c r="B17" s="3" t="s">
        <v>38</v>
      </c>
      <c r="C17" s="13">
        <v>33150</v>
      </c>
      <c r="D17" s="13">
        <v>1253</v>
      </c>
      <c r="E17" s="25">
        <v>3.7797888386123697E-2</v>
      </c>
      <c r="F17" s="4">
        <f>(D17-D14)/D14</f>
        <v>1.2934518997574777E-2</v>
      </c>
      <c r="G17" s="19">
        <f>(C17-C14)/C14</f>
        <v>-9.1954967540471694E-2</v>
      </c>
      <c r="H17" s="4">
        <f>D17/D14</f>
        <v>1.0129345189975747</v>
      </c>
      <c r="N17" s="6"/>
      <c r="O17" s="6"/>
      <c r="P17" s="6"/>
      <c r="Q17" s="6"/>
      <c r="R17" s="7"/>
    </row>
    <row r="18" spans="1:18" x14ac:dyDescent="0.35">
      <c r="A18" s="3">
        <v>2019</v>
      </c>
      <c r="B18" s="3" t="s">
        <v>38</v>
      </c>
      <c r="C18" s="13">
        <v>31507</v>
      </c>
      <c r="D18" s="13">
        <v>1296</v>
      </c>
      <c r="E18" s="25">
        <v>4.1133716317008899E-2</v>
      </c>
      <c r="F18" s="4">
        <f>(D18-D14)/D14</f>
        <v>4.7696038803556995E-2</v>
      </c>
      <c r="G18" s="19">
        <f>(C18-C14)/C14</f>
        <v>-0.13696003506176899</v>
      </c>
      <c r="H18" s="4">
        <f>D18/D14</f>
        <v>1.047696038803557</v>
      </c>
      <c r="N18" s="6"/>
      <c r="O18" s="6"/>
      <c r="P18" s="6"/>
      <c r="Q18" s="6"/>
      <c r="R18" s="7"/>
    </row>
    <row r="19" spans="1:18" x14ac:dyDescent="0.35">
      <c r="A19" s="3">
        <v>2013</v>
      </c>
      <c r="B19" s="3" t="s">
        <v>4</v>
      </c>
      <c r="C19" s="3">
        <v>437210</v>
      </c>
      <c r="D19" s="1">
        <v>19933</v>
      </c>
      <c r="E19" s="4">
        <f t="shared" ref="E19:E25" si="0">D19/C19</f>
        <v>4.5591363418037101E-2</v>
      </c>
      <c r="F19" s="24" t="s">
        <v>14</v>
      </c>
      <c r="G19" s="24" t="s">
        <v>14</v>
      </c>
      <c r="H19" s="24" t="s">
        <v>14</v>
      </c>
      <c r="N19" s="6"/>
      <c r="O19" s="6"/>
      <c r="P19" s="6"/>
      <c r="Q19" s="6"/>
      <c r="R19" s="7"/>
    </row>
    <row r="20" spans="1:18" x14ac:dyDescent="0.35">
      <c r="A20" s="3">
        <v>2014</v>
      </c>
      <c r="B20" s="3" t="s">
        <v>4</v>
      </c>
      <c r="C20" s="3">
        <v>432711</v>
      </c>
      <c r="D20" s="1">
        <v>20536</v>
      </c>
      <c r="E20" s="4">
        <f t="shared" si="0"/>
        <v>4.7458927552107524E-2</v>
      </c>
      <c r="F20" s="23" t="s">
        <v>14</v>
      </c>
      <c r="G20" s="23" t="s">
        <v>14</v>
      </c>
      <c r="H20" s="23" t="s">
        <v>14</v>
      </c>
      <c r="N20" s="6"/>
      <c r="O20" s="6"/>
      <c r="P20" s="6"/>
      <c r="Q20" s="6"/>
      <c r="R20" s="7"/>
    </row>
    <row r="21" spans="1:18" x14ac:dyDescent="0.35">
      <c r="A21" s="3">
        <v>2015</v>
      </c>
      <c r="B21" s="3" t="s">
        <v>4</v>
      </c>
      <c r="C21" s="3">
        <v>439943</v>
      </c>
      <c r="D21" s="1">
        <v>19334</v>
      </c>
      <c r="E21" s="4">
        <f t="shared" si="0"/>
        <v>4.3946602173463384E-2</v>
      </c>
      <c r="F21" s="23" t="s">
        <v>14</v>
      </c>
      <c r="G21" s="23" t="s">
        <v>14</v>
      </c>
      <c r="H21" s="23">
        <f>D21/D21</f>
        <v>1</v>
      </c>
      <c r="N21" s="6"/>
      <c r="O21" s="6"/>
      <c r="P21" s="6"/>
      <c r="Q21" s="6"/>
      <c r="R21" s="7"/>
    </row>
    <row r="22" spans="1:18" x14ac:dyDescent="0.35">
      <c r="A22" s="3">
        <v>2016</v>
      </c>
      <c r="B22" s="3" t="s">
        <v>4</v>
      </c>
      <c r="C22" s="3">
        <v>429982</v>
      </c>
      <c r="D22" s="1">
        <v>18780</v>
      </c>
      <c r="E22" s="4">
        <f t="shared" si="0"/>
        <v>4.3676246912661462E-2</v>
      </c>
      <c r="F22" s="4">
        <f>(D22-D21)/D21</f>
        <v>-2.8654184338471087E-2</v>
      </c>
      <c r="G22" s="19">
        <f>(C22-C21)/C21</f>
        <v>-2.2641569476045762E-2</v>
      </c>
      <c r="H22" s="4">
        <f>D22/D21</f>
        <v>0.97134581566152889</v>
      </c>
      <c r="N22" s="6"/>
      <c r="O22" s="6"/>
      <c r="P22" s="6"/>
      <c r="Q22" s="6"/>
      <c r="R22" s="7"/>
    </row>
    <row r="23" spans="1:18" x14ac:dyDescent="0.35">
      <c r="A23" s="3">
        <v>2017</v>
      </c>
      <c r="B23" s="3" t="s">
        <v>4</v>
      </c>
      <c r="C23" s="3">
        <v>426601</v>
      </c>
      <c r="D23" s="1">
        <v>19999</v>
      </c>
      <c r="E23" s="4">
        <f t="shared" si="0"/>
        <v>4.6879871355200761E-2</v>
      </c>
      <c r="F23" s="4">
        <f>(D23-D21)/D21</f>
        <v>3.4395365677045618E-2</v>
      </c>
      <c r="G23" s="19">
        <f>(C23-C21)/C21</f>
        <v>-3.0326655953157568E-2</v>
      </c>
      <c r="H23" s="4">
        <f>D23/D21</f>
        <v>1.0343953656770457</v>
      </c>
      <c r="N23" s="6"/>
      <c r="O23" s="6"/>
      <c r="P23" s="6"/>
      <c r="Q23" s="6"/>
      <c r="R23" s="7"/>
    </row>
    <row r="24" spans="1:18" x14ac:dyDescent="0.35">
      <c r="A24" s="3">
        <v>2018</v>
      </c>
      <c r="B24" s="3" t="s">
        <v>4</v>
      </c>
      <c r="C24" s="3">
        <v>416069</v>
      </c>
      <c r="D24" s="1">
        <v>21571</v>
      </c>
      <c r="E24" s="4">
        <f t="shared" si="0"/>
        <v>5.1844766132540514E-2</v>
      </c>
      <c r="F24" s="4">
        <f>(D24-D21)/D21</f>
        <v>0.11570290679631737</v>
      </c>
      <c r="G24" s="19">
        <f>(C24-C21)/C21</f>
        <v>-5.4266120838381338E-2</v>
      </c>
      <c r="H24" s="4">
        <f>D24/D21</f>
        <v>1.1157029067963173</v>
      </c>
      <c r="N24" s="6"/>
      <c r="O24" s="6"/>
      <c r="P24" s="6"/>
      <c r="Q24" s="6"/>
      <c r="R24" s="7"/>
    </row>
    <row r="25" spans="1:18" x14ac:dyDescent="0.35">
      <c r="A25" s="3">
        <v>2019</v>
      </c>
      <c r="B25" s="3" t="s">
        <v>4</v>
      </c>
      <c r="C25" s="3">
        <v>407164</v>
      </c>
      <c r="D25" s="1">
        <v>21910</v>
      </c>
      <c r="E25" s="4">
        <f t="shared" si="0"/>
        <v>5.3811240679431382E-2</v>
      </c>
      <c r="F25" s="4">
        <f>(D25-D21)/D21</f>
        <v>0.1332367849384504</v>
      </c>
      <c r="G25" s="19">
        <f>(C25-C21)/C21</f>
        <v>-7.4507379365054111E-2</v>
      </c>
      <c r="H25" s="4">
        <f>D25/D21</f>
        <v>1.1332367849384504</v>
      </c>
      <c r="N25" s="6"/>
      <c r="O25" s="6"/>
      <c r="P25" s="6"/>
      <c r="Q25" s="6"/>
      <c r="R25" s="7"/>
    </row>
    <row r="26" spans="1:18" x14ac:dyDescent="0.35">
      <c r="A26" s="3"/>
      <c r="B26" s="6"/>
      <c r="C26" s="3"/>
      <c r="D26" s="3"/>
      <c r="E26" s="4"/>
      <c r="F26" s="24"/>
      <c r="G26" s="24"/>
      <c r="H26" s="24"/>
      <c r="N26" s="6"/>
      <c r="O26" s="6"/>
      <c r="P26" s="6"/>
      <c r="Q26" s="6"/>
      <c r="R26" s="7"/>
    </row>
    <row r="27" spans="1:18" x14ac:dyDescent="0.35">
      <c r="A27" s="3"/>
      <c r="B27" s="6"/>
      <c r="C27" s="3"/>
      <c r="D27" s="3"/>
      <c r="E27" s="4"/>
      <c r="F27" s="23"/>
      <c r="G27" s="23"/>
      <c r="H27" s="23"/>
      <c r="N27" s="6"/>
      <c r="O27" s="6"/>
      <c r="P27" s="6"/>
      <c r="Q27" s="6"/>
      <c r="R27" s="7"/>
    </row>
    <row r="28" spans="1:18" x14ac:dyDescent="0.35">
      <c r="A28" s="3"/>
      <c r="B28" s="6"/>
      <c r="C28" s="3"/>
      <c r="D28" s="3"/>
      <c r="E28" s="4"/>
      <c r="F28" s="23"/>
      <c r="G28" s="23"/>
      <c r="H28" s="23"/>
      <c r="N28" s="6"/>
      <c r="O28" s="6"/>
      <c r="P28" s="6"/>
      <c r="Q28" s="6"/>
      <c r="R28" s="7"/>
    </row>
    <row r="29" spans="1:18" x14ac:dyDescent="0.35">
      <c r="A29" s="3"/>
      <c r="B29" s="6"/>
      <c r="C29" s="3"/>
      <c r="D29" s="3"/>
      <c r="E29" s="4"/>
      <c r="F29" s="4"/>
      <c r="G29" s="19"/>
      <c r="H29" s="4"/>
      <c r="N29" s="6"/>
      <c r="O29" s="6"/>
      <c r="P29" s="6"/>
      <c r="Q29" s="6"/>
      <c r="R29" s="7"/>
    </row>
    <row r="30" spans="1:18" x14ac:dyDescent="0.35">
      <c r="A30" s="3"/>
      <c r="B30" s="6"/>
      <c r="C30" s="3"/>
      <c r="D30" s="3"/>
      <c r="E30" s="4"/>
      <c r="F30" s="4"/>
      <c r="G30" s="19"/>
      <c r="H30" s="4"/>
      <c r="N30" s="6"/>
      <c r="O30" s="6"/>
      <c r="P30" s="6"/>
      <c r="Q30" s="6"/>
      <c r="R30" s="7"/>
    </row>
    <row r="31" spans="1:18" x14ac:dyDescent="0.35">
      <c r="A31" s="3"/>
      <c r="B31" s="6"/>
      <c r="C31" s="3"/>
      <c r="D31" s="3"/>
      <c r="E31" s="4"/>
      <c r="F31" s="4"/>
      <c r="G31" s="19"/>
      <c r="H31" s="4"/>
      <c r="N31" s="6"/>
      <c r="O31" s="6"/>
      <c r="P31" s="6"/>
      <c r="Q31" s="6"/>
      <c r="R31" s="7"/>
    </row>
    <row r="32" spans="1:18" x14ac:dyDescent="0.35">
      <c r="A32" s="3"/>
      <c r="B32" s="6"/>
      <c r="C32" s="3"/>
      <c r="D32" s="3"/>
      <c r="E32" s="4"/>
      <c r="F32" s="4"/>
      <c r="G32" s="19"/>
      <c r="H32" s="4"/>
      <c r="N32" s="6"/>
      <c r="O32" s="6"/>
      <c r="P32" s="6"/>
      <c r="Q32" s="6"/>
      <c r="R32" s="7"/>
    </row>
    <row r="33" spans="1:18" x14ac:dyDescent="0.35">
      <c r="A33" s="6"/>
      <c r="B33" s="6"/>
      <c r="C33" s="6"/>
      <c r="F33" s="11"/>
      <c r="N33" s="6"/>
      <c r="O33" s="6"/>
      <c r="P33" s="6"/>
      <c r="Q33" s="6"/>
      <c r="R33" s="7"/>
    </row>
    <row r="34" spans="1:18" x14ac:dyDescent="0.35">
      <c r="A34" s="6"/>
      <c r="B34" s="6"/>
      <c r="C34" s="6"/>
      <c r="F34" s="11"/>
    </row>
    <row r="35" spans="1:18" x14ac:dyDescent="0.35">
      <c r="A35" s="6"/>
      <c r="B35" s="6"/>
      <c r="C35" s="6"/>
      <c r="E35" s="3"/>
      <c r="F35" s="11"/>
    </row>
    <row r="36" spans="1:18" x14ac:dyDescent="0.35">
      <c r="A36" s="6"/>
      <c r="B36" s="6"/>
      <c r="C36" s="6"/>
      <c r="E36" s="3"/>
      <c r="F36" s="11"/>
    </row>
    <row r="37" spans="1:18" x14ac:dyDescent="0.35">
      <c r="A37" s="6"/>
      <c r="B37" s="6"/>
      <c r="C37" s="6"/>
      <c r="E37" s="3"/>
      <c r="F37" s="11"/>
    </row>
    <row r="38" spans="1:18" x14ac:dyDescent="0.35">
      <c r="A38" s="6"/>
      <c r="B38" s="6"/>
      <c r="C38" s="6"/>
      <c r="E38" s="3"/>
      <c r="F38" s="11"/>
    </row>
    <row r="39" spans="1:18" x14ac:dyDescent="0.35">
      <c r="A39" s="6"/>
      <c r="B39" s="6"/>
      <c r="C39" s="6"/>
      <c r="E39" s="3"/>
      <c r="F39" s="11"/>
    </row>
    <row r="40" spans="1:18" x14ac:dyDescent="0.35">
      <c r="A40" s="6"/>
      <c r="B40" s="6"/>
      <c r="C40" s="6"/>
      <c r="E40" s="3"/>
      <c r="F40" s="11"/>
    </row>
    <row r="41" spans="1:18" x14ac:dyDescent="0.35">
      <c r="A41" s="6"/>
      <c r="B41" s="6"/>
      <c r="C41" s="6"/>
      <c r="E41" s="3"/>
    </row>
    <row r="42" spans="1:18" x14ac:dyDescent="0.35">
      <c r="A42" s="8"/>
    </row>
    <row r="43" spans="1:18" x14ac:dyDescent="0.35">
      <c r="A43"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opLeftCell="B1" workbookViewId="0">
      <selection activeCell="T40" sqref="T40"/>
    </sheetView>
  </sheetViews>
  <sheetFormatPr defaultColWidth="9.1796875" defaultRowHeight="14.5" x14ac:dyDescent="0.35"/>
  <cols>
    <col min="1" max="3" width="9.1796875" style="1"/>
    <col min="4" max="4" width="12.1796875" style="1" customWidth="1"/>
    <col min="5" max="5" width="12" style="1" customWidth="1"/>
    <col min="6" max="6" width="11.1796875" style="1" customWidth="1"/>
    <col min="7" max="7" width="12.54296875" style="1" customWidth="1"/>
    <col min="8" max="9" width="9.1796875" style="4"/>
    <col min="10" max="16384" width="9.1796875" style="1"/>
  </cols>
  <sheetData>
    <row r="1" spans="1:21" x14ac:dyDescent="0.35">
      <c r="A1" s="1" t="s">
        <v>44</v>
      </c>
    </row>
    <row r="2" spans="1:21" x14ac:dyDescent="0.35">
      <c r="A2" s="1" t="s">
        <v>35</v>
      </c>
    </row>
    <row r="3" spans="1:21" x14ac:dyDescent="0.35">
      <c r="A3" s="1" t="s">
        <v>16</v>
      </c>
    </row>
    <row r="5" spans="1:21" ht="47.25" customHeight="1" x14ac:dyDescent="0.35">
      <c r="A5" s="2" t="s">
        <v>0</v>
      </c>
      <c r="B5" s="2" t="s">
        <v>1</v>
      </c>
      <c r="C5" s="2" t="s">
        <v>5</v>
      </c>
      <c r="D5" s="2" t="s">
        <v>20</v>
      </c>
      <c r="E5" s="2" t="s">
        <v>21</v>
      </c>
      <c r="F5" s="2" t="s">
        <v>22</v>
      </c>
      <c r="G5" s="2" t="s">
        <v>29</v>
      </c>
      <c r="H5" s="2" t="s">
        <v>36</v>
      </c>
      <c r="I5" s="2" t="s">
        <v>37</v>
      </c>
      <c r="J5" s="2" t="s">
        <v>39</v>
      </c>
    </row>
    <row r="6" spans="1:21" x14ac:dyDescent="0.35">
      <c r="A6" s="3">
        <v>2013</v>
      </c>
      <c r="B6" s="3" t="s">
        <v>40</v>
      </c>
      <c r="C6" s="13">
        <v>24043</v>
      </c>
      <c r="D6" s="13">
        <v>259</v>
      </c>
      <c r="E6" s="13">
        <v>1331</v>
      </c>
      <c r="F6" s="4">
        <v>1.0772366177265701E-2</v>
      </c>
      <c r="G6" s="9">
        <v>0.19459053343350899</v>
      </c>
      <c r="H6" s="24" t="s">
        <v>14</v>
      </c>
      <c r="I6" s="24" t="s">
        <v>14</v>
      </c>
      <c r="J6" s="24" t="s">
        <v>14</v>
      </c>
      <c r="S6" s="5"/>
    </row>
    <row r="7" spans="1:21" x14ac:dyDescent="0.35">
      <c r="A7" s="3">
        <v>2014</v>
      </c>
      <c r="B7" s="3" t="s">
        <v>40</v>
      </c>
      <c r="C7" s="13">
        <v>23971</v>
      </c>
      <c r="D7" s="13">
        <v>248</v>
      </c>
      <c r="E7" s="13">
        <v>1391</v>
      </c>
      <c r="F7" s="4">
        <v>1.03458345500813E-2</v>
      </c>
      <c r="G7" s="9">
        <v>0.17828900071890699</v>
      </c>
      <c r="H7" s="23" t="s">
        <v>14</v>
      </c>
      <c r="I7" s="23" t="s">
        <v>14</v>
      </c>
      <c r="J7" s="23" t="s">
        <v>14</v>
      </c>
      <c r="K7" s="4"/>
      <c r="S7" s="5"/>
    </row>
    <row r="8" spans="1:21" x14ac:dyDescent="0.35">
      <c r="A8" s="3">
        <v>2015</v>
      </c>
      <c r="B8" s="3" t="s">
        <v>40</v>
      </c>
      <c r="C8" s="13">
        <v>24470</v>
      </c>
      <c r="D8" s="13">
        <v>252</v>
      </c>
      <c r="E8" s="13">
        <v>1373</v>
      </c>
      <c r="F8" s="4">
        <v>1.02983244789538E-2</v>
      </c>
      <c r="G8" s="9">
        <v>0.18353969410050999</v>
      </c>
      <c r="H8" s="23" t="s">
        <v>14</v>
      </c>
      <c r="I8" s="23" t="s">
        <v>14</v>
      </c>
      <c r="J8" s="11">
        <f>D8/D8</f>
        <v>1</v>
      </c>
      <c r="K8" s="4"/>
      <c r="S8" s="2"/>
    </row>
    <row r="9" spans="1:21" x14ac:dyDescent="0.35">
      <c r="A9" s="3">
        <v>2016</v>
      </c>
      <c r="B9" s="3" t="s">
        <v>40</v>
      </c>
      <c r="C9" s="13">
        <v>23791</v>
      </c>
      <c r="D9" s="13">
        <v>265</v>
      </c>
      <c r="E9" s="13">
        <v>1302</v>
      </c>
      <c r="F9" s="4">
        <v>1.11386658820562E-2</v>
      </c>
      <c r="G9" s="9">
        <v>0.203533026113671</v>
      </c>
      <c r="H9" s="23">
        <f>(D9-D8)/D8</f>
        <v>5.1587301587301584E-2</v>
      </c>
      <c r="I9" s="23">
        <f>(C9-C8)/C8</f>
        <v>-2.7748263179403352E-2</v>
      </c>
      <c r="J9" s="11">
        <f>D9/D8</f>
        <v>1.0515873015873016</v>
      </c>
      <c r="K9" s="4"/>
    </row>
    <row r="10" spans="1:21" x14ac:dyDescent="0.35">
      <c r="A10" s="3">
        <v>2017</v>
      </c>
      <c r="B10" s="3" t="s">
        <v>40</v>
      </c>
      <c r="C10" s="13">
        <v>23974</v>
      </c>
      <c r="D10" s="13">
        <v>296</v>
      </c>
      <c r="E10" s="13">
        <v>1444</v>
      </c>
      <c r="F10" s="4">
        <v>1.23467089346792E-2</v>
      </c>
      <c r="G10" s="9">
        <v>0.20498614958448799</v>
      </c>
      <c r="H10" s="23">
        <f>(D10-D8)/D8</f>
        <v>0.17460317460317459</v>
      </c>
      <c r="I10" s="23">
        <f>(C10-C8)/C8</f>
        <v>-2.026971802206784E-2</v>
      </c>
      <c r="J10" s="11">
        <f>D10/D8</f>
        <v>1.1746031746031746</v>
      </c>
      <c r="K10" s="4"/>
    </row>
    <row r="11" spans="1:21" x14ac:dyDescent="0.35">
      <c r="A11" s="3">
        <v>2018</v>
      </c>
      <c r="B11" s="3" t="s">
        <v>40</v>
      </c>
      <c r="C11" s="13">
        <v>23482</v>
      </c>
      <c r="D11" s="13">
        <v>324</v>
      </c>
      <c r="E11" s="13">
        <v>1601</v>
      </c>
      <c r="F11" s="4">
        <v>1.37978025721829E-2</v>
      </c>
      <c r="G11" s="9">
        <v>0.20237351655215499</v>
      </c>
      <c r="H11" s="23">
        <f>(D11-D8)/D8</f>
        <v>0.2857142857142857</v>
      </c>
      <c r="I11" s="23">
        <f>(C11-C8)/C8</f>
        <v>-4.0375970576215774E-2</v>
      </c>
      <c r="J11" s="11">
        <f>D11/D8</f>
        <v>1.2857142857142858</v>
      </c>
      <c r="K11" s="4"/>
      <c r="U11" s="11"/>
    </row>
    <row r="12" spans="1:21" x14ac:dyDescent="0.35">
      <c r="A12" s="3">
        <v>2019</v>
      </c>
      <c r="B12" s="3" t="s">
        <v>40</v>
      </c>
      <c r="C12" s="13">
        <v>22478</v>
      </c>
      <c r="D12" s="13">
        <v>324</v>
      </c>
      <c r="E12" s="13">
        <v>1522</v>
      </c>
      <c r="F12" s="4">
        <v>1.44140937805855E-2</v>
      </c>
      <c r="G12" s="9">
        <v>0.212877792378449</v>
      </c>
      <c r="H12" s="23">
        <f>(D12-D8)/D8</f>
        <v>0.2857142857142857</v>
      </c>
      <c r="I12" s="23">
        <f>(C12-C8)/C8</f>
        <v>-8.1405803024111156E-2</v>
      </c>
      <c r="J12" s="11">
        <f>D12/D8</f>
        <v>1.2857142857142858</v>
      </c>
      <c r="K12" s="4"/>
      <c r="U12" s="11"/>
    </row>
    <row r="13" spans="1:21" x14ac:dyDescent="0.35">
      <c r="A13" s="3">
        <v>2013</v>
      </c>
      <c r="B13" s="3" t="s">
        <v>38</v>
      </c>
      <c r="C13" s="13">
        <v>18971</v>
      </c>
      <c r="D13" s="13">
        <v>258</v>
      </c>
      <c r="E13" s="13">
        <v>1180</v>
      </c>
      <c r="F13" s="4">
        <v>1.35997048126087E-2</v>
      </c>
      <c r="G13" s="9">
        <v>0.21864406779661</v>
      </c>
      <c r="H13" s="24" t="s">
        <v>14</v>
      </c>
      <c r="I13" s="24" t="s">
        <v>14</v>
      </c>
      <c r="J13" s="24" t="s">
        <v>14</v>
      </c>
      <c r="K13" s="4"/>
    </row>
    <row r="14" spans="1:21" x14ac:dyDescent="0.35">
      <c r="A14" s="3">
        <v>2014</v>
      </c>
      <c r="B14" s="3" t="s">
        <v>38</v>
      </c>
      <c r="C14" s="13">
        <v>18693</v>
      </c>
      <c r="D14" s="13">
        <v>214</v>
      </c>
      <c r="E14" s="13">
        <v>1146</v>
      </c>
      <c r="F14" s="4">
        <v>1.1448135665757199E-2</v>
      </c>
      <c r="G14" s="9">
        <v>0.18673647469459001</v>
      </c>
      <c r="H14" s="23" t="s">
        <v>14</v>
      </c>
      <c r="I14" s="23" t="s">
        <v>14</v>
      </c>
      <c r="J14" s="23" t="s">
        <v>14</v>
      </c>
      <c r="K14" s="4"/>
    </row>
    <row r="15" spans="1:21" x14ac:dyDescent="0.35">
      <c r="A15" s="3">
        <v>2015</v>
      </c>
      <c r="B15" s="3" t="s">
        <v>38</v>
      </c>
      <c r="C15" s="13">
        <v>19068</v>
      </c>
      <c r="D15" s="13">
        <v>216</v>
      </c>
      <c r="E15" s="13">
        <v>1237</v>
      </c>
      <c r="F15" s="4">
        <v>1.13278791692889E-2</v>
      </c>
      <c r="G15" s="9">
        <v>0.174616006467259</v>
      </c>
      <c r="H15" s="23" t="s">
        <v>14</v>
      </c>
      <c r="I15" s="23" t="s">
        <v>14</v>
      </c>
      <c r="J15" s="11">
        <f>D15/D15</f>
        <v>1</v>
      </c>
      <c r="K15" s="4"/>
    </row>
    <row r="16" spans="1:21" x14ac:dyDescent="0.35">
      <c r="A16" s="3">
        <v>2016</v>
      </c>
      <c r="B16" s="3" t="s">
        <v>38</v>
      </c>
      <c r="C16" s="13">
        <v>18530</v>
      </c>
      <c r="D16" s="13">
        <v>293</v>
      </c>
      <c r="E16" s="13">
        <v>1171</v>
      </c>
      <c r="F16" s="4">
        <v>1.58121964382083E-2</v>
      </c>
      <c r="G16" s="9">
        <v>0.25021349274124699</v>
      </c>
      <c r="H16" s="23">
        <f>(D16-D15)/D15</f>
        <v>0.35648148148148145</v>
      </c>
      <c r="I16" s="23">
        <f>(C16-C15)/C15</f>
        <v>-2.8214810153136146E-2</v>
      </c>
      <c r="J16" s="11">
        <f>D16/D15</f>
        <v>1.3564814814814814</v>
      </c>
      <c r="K16" s="4"/>
    </row>
    <row r="17" spans="1:18" x14ac:dyDescent="0.35">
      <c r="A17" s="3">
        <v>2017</v>
      </c>
      <c r="B17" s="3" t="s">
        <v>38</v>
      </c>
      <c r="C17" s="13">
        <v>18091</v>
      </c>
      <c r="D17" s="13">
        <v>271</v>
      </c>
      <c r="E17" s="13">
        <v>1258</v>
      </c>
      <c r="F17" s="4">
        <v>1.49798242219888E-2</v>
      </c>
      <c r="G17" s="9">
        <v>0.21542130365659801</v>
      </c>
      <c r="H17" s="23">
        <f>(D17-D15)/D15</f>
        <v>0.25462962962962965</v>
      </c>
      <c r="I17" s="23">
        <f>(C17-C15)/C15</f>
        <v>-5.1237675687014893E-2</v>
      </c>
      <c r="J17" s="11">
        <f>D17/D15</f>
        <v>1.2546296296296295</v>
      </c>
      <c r="K17" s="4"/>
    </row>
    <row r="18" spans="1:18" x14ac:dyDescent="0.35">
      <c r="A18" s="3">
        <v>2018</v>
      </c>
      <c r="B18" s="3" t="s">
        <v>38</v>
      </c>
      <c r="C18" s="13">
        <v>17454</v>
      </c>
      <c r="D18" s="13">
        <v>296</v>
      </c>
      <c r="E18" s="13">
        <v>1253</v>
      </c>
      <c r="F18" s="4">
        <v>1.6958863297811402E-2</v>
      </c>
      <c r="G18" s="9">
        <v>0.23623304070231399</v>
      </c>
      <c r="H18" s="23">
        <f>(D18-D15)/D15</f>
        <v>0.37037037037037035</v>
      </c>
      <c r="I18" s="23">
        <f>(C18-C15)/C15</f>
        <v>-8.4644430459408435E-2</v>
      </c>
      <c r="J18" s="11">
        <f>D18/D15</f>
        <v>1.3703703703703705</v>
      </c>
      <c r="K18" s="4"/>
    </row>
    <row r="19" spans="1:18" x14ac:dyDescent="0.35">
      <c r="A19" s="3">
        <v>2019</v>
      </c>
      <c r="B19" s="3" t="s">
        <v>38</v>
      </c>
      <c r="C19" s="13">
        <v>16951</v>
      </c>
      <c r="D19" s="13">
        <v>307</v>
      </c>
      <c r="E19" s="13">
        <v>1296</v>
      </c>
      <c r="F19" s="4">
        <v>1.8111025898177101E-2</v>
      </c>
      <c r="G19" s="9">
        <v>0.23688271604938299</v>
      </c>
      <c r="H19" s="23">
        <f>(D19-D15)/D15</f>
        <v>0.42129629629629628</v>
      </c>
      <c r="I19" s="23">
        <f>(C19-C15)/C15</f>
        <v>-0.11102370463603944</v>
      </c>
      <c r="J19" s="11">
        <f>D19/D15</f>
        <v>1.4212962962962963</v>
      </c>
      <c r="K19" s="4"/>
    </row>
    <row r="20" spans="1:18" x14ac:dyDescent="0.35">
      <c r="A20" s="3">
        <v>2013</v>
      </c>
      <c r="B20" s="3" t="s">
        <v>4</v>
      </c>
      <c r="C20" s="1">
        <v>215602</v>
      </c>
      <c r="D20" s="1">
        <v>3683</v>
      </c>
      <c r="E20" s="1">
        <v>19933</v>
      </c>
      <c r="F20" s="4">
        <f t="shared" ref="F20:F26" si="0">D20/C20</f>
        <v>1.7082401833007115E-2</v>
      </c>
      <c r="G20" s="9">
        <f t="shared" ref="G20:G26" si="1">D20/E20</f>
        <v>0.18476897606983395</v>
      </c>
      <c r="H20" s="24" t="s">
        <v>14</v>
      </c>
      <c r="I20" s="24" t="s">
        <v>14</v>
      </c>
      <c r="J20" s="24" t="s">
        <v>14</v>
      </c>
      <c r="K20" s="4"/>
    </row>
    <row r="21" spans="1:18" x14ac:dyDescent="0.35">
      <c r="A21" s="3">
        <v>2014</v>
      </c>
      <c r="B21" s="3" t="s">
        <v>4</v>
      </c>
      <c r="C21" s="1">
        <v>212624</v>
      </c>
      <c r="D21" s="1">
        <v>3886</v>
      </c>
      <c r="E21" s="1">
        <v>20536</v>
      </c>
      <c r="F21" s="4">
        <f t="shared" si="0"/>
        <v>1.8276394010083529E-2</v>
      </c>
      <c r="G21" s="9">
        <f t="shared" si="1"/>
        <v>0.18922867160109078</v>
      </c>
      <c r="H21" s="23" t="s">
        <v>14</v>
      </c>
      <c r="I21" s="23" t="s">
        <v>14</v>
      </c>
      <c r="J21" s="23" t="s">
        <v>14</v>
      </c>
      <c r="K21" s="4"/>
    </row>
    <row r="22" spans="1:18" x14ac:dyDescent="0.35">
      <c r="A22" s="3">
        <v>2015</v>
      </c>
      <c r="B22" s="3" t="s">
        <v>4</v>
      </c>
      <c r="C22" s="1">
        <v>217303</v>
      </c>
      <c r="D22" s="1">
        <v>3905</v>
      </c>
      <c r="E22" s="1">
        <v>19334</v>
      </c>
      <c r="F22" s="4">
        <f t="shared" si="0"/>
        <v>1.7970299535671391E-2</v>
      </c>
      <c r="G22" s="9">
        <f t="shared" si="1"/>
        <v>0.20197579393814005</v>
      </c>
      <c r="H22" s="23" t="s">
        <v>14</v>
      </c>
      <c r="I22" s="23" t="s">
        <v>14</v>
      </c>
      <c r="J22" s="11">
        <f>D22/D22</f>
        <v>1</v>
      </c>
      <c r="K22" s="4"/>
    </row>
    <row r="23" spans="1:18" x14ac:dyDescent="0.35">
      <c r="A23" s="3">
        <v>2016</v>
      </c>
      <c r="B23" s="3" t="s">
        <v>4</v>
      </c>
      <c r="C23" s="1">
        <v>212321</v>
      </c>
      <c r="D23" s="1">
        <v>3734</v>
      </c>
      <c r="E23" s="1">
        <v>18780</v>
      </c>
      <c r="F23" s="4">
        <f t="shared" si="0"/>
        <v>1.75865788122701E-2</v>
      </c>
      <c r="G23" s="9">
        <f t="shared" si="1"/>
        <v>0.19882854100106495</v>
      </c>
      <c r="H23" s="23">
        <f>(D23-D22)/D22</f>
        <v>-4.3790012804097313E-2</v>
      </c>
      <c r="I23" s="23">
        <f>(C23-C22)/C22</f>
        <v>-2.292651274947884E-2</v>
      </c>
      <c r="J23" s="11">
        <f>D23/D22</f>
        <v>0.95620998719590267</v>
      </c>
      <c r="K23" s="4"/>
    </row>
    <row r="24" spans="1:18" x14ac:dyDescent="0.35">
      <c r="A24" s="3">
        <v>2017</v>
      </c>
      <c r="B24" s="3" t="s">
        <v>4</v>
      </c>
      <c r="C24" s="1">
        <v>210056</v>
      </c>
      <c r="D24" s="1">
        <v>3931</v>
      </c>
      <c r="E24" s="1">
        <v>19999</v>
      </c>
      <c r="F24" s="4">
        <f t="shared" si="0"/>
        <v>1.8714057203793273E-2</v>
      </c>
      <c r="G24" s="9">
        <f t="shared" si="1"/>
        <v>0.19655982799139957</v>
      </c>
      <c r="H24" s="23">
        <f>(D24-D22)/D22</f>
        <v>6.6581306017925732E-3</v>
      </c>
      <c r="I24" s="23">
        <f>(C24-C22)/C22</f>
        <v>-3.3349746667096176E-2</v>
      </c>
      <c r="J24" s="11">
        <f>D24/D22</f>
        <v>1.0066581306017925</v>
      </c>
      <c r="K24" s="4"/>
    </row>
    <row r="25" spans="1:18" x14ac:dyDescent="0.35">
      <c r="A25" s="3">
        <v>2018</v>
      </c>
      <c r="B25" s="3" t="s">
        <v>4</v>
      </c>
      <c r="C25" s="1">
        <v>205379</v>
      </c>
      <c r="D25" s="1">
        <v>4413</v>
      </c>
      <c r="E25" s="1">
        <v>21571</v>
      </c>
      <c r="F25" s="4">
        <f t="shared" si="0"/>
        <v>2.1487104329069671E-2</v>
      </c>
      <c r="G25" s="9">
        <f t="shared" si="1"/>
        <v>0.20458022344814797</v>
      </c>
      <c r="H25" s="23">
        <f>(D25-D22)/D22</f>
        <v>0.13008962868117799</v>
      </c>
      <c r="I25" s="23">
        <f>(C25-C22)/C22</f>
        <v>-5.4872689286388131E-2</v>
      </c>
      <c r="J25" s="11">
        <f>D25/D22</f>
        <v>1.1300896286811779</v>
      </c>
      <c r="K25" s="4"/>
    </row>
    <row r="26" spans="1:18" x14ac:dyDescent="0.35">
      <c r="A26" s="3">
        <v>2019</v>
      </c>
      <c r="B26" s="3" t="s">
        <v>4</v>
      </c>
      <c r="C26" s="1">
        <v>201593</v>
      </c>
      <c r="D26" s="1">
        <v>4518</v>
      </c>
      <c r="E26" s="1">
        <v>21910</v>
      </c>
      <c r="F26" s="4">
        <f t="shared" si="0"/>
        <v>2.24114924625359E-2</v>
      </c>
      <c r="G26" s="9">
        <f t="shared" si="1"/>
        <v>0.20620721131903241</v>
      </c>
      <c r="H26" s="23">
        <f>(D26-D22)/D22</f>
        <v>0.15697823303457106</v>
      </c>
      <c r="I26" s="23">
        <f>(C26-C22)/C22</f>
        <v>-7.2295366377822676E-2</v>
      </c>
      <c r="J26" s="11">
        <f>D26/D22</f>
        <v>1.156978233034571</v>
      </c>
      <c r="K26" s="4"/>
    </row>
    <row r="27" spans="1:18" x14ac:dyDescent="0.35">
      <c r="A27" s="3"/>
      <c r="B27" s="6"/>
      <c r="C27" s="3"/>
      <c r="D27" s="3"/>
      <c r="E27" s="3"/>
      <c r="F27" s="4"/>
      <c r="G27" s="9"/>
      <c r="H27" s="24"/>
      <c r="I27" s="24"/>
      <c r="J27" s="24"/>
      <c r="K27" s="4"/>
    </row>
    <row r="28" spans="1:18" x14ac:dyDescent="0.35">
      <c r="A28" s="3"/>
      <c r="B28" s="6"/>
      <c r="C28" s="3"/>
      <c r="D28" s="3"/>
      <c r="E28" s="3"/>
      <c r="F28" s="4"/>
      <c r="G28" s="9"/>
      <c r="H28" s="23"/>
      <c r="I28" s="23"/>
      <c r="J28" s="23"/>
      <c r="K28" s="4"/>
      <c r="N28" s="6"/>
      <c r="O28" s="6"/>
      <c r="P28" s="6"/>
      <c r="Q28" s="6"/>
      <c r="R28" s="7"/>
    </row>
    <row r="29" spans="1:18" x14ac:dyDescent="0.35">
      <c r="A29" s="3"/>
      <c r="B29" s="6"/>
      <c r="C29" s="3"/>
      <c r="D29" s="3"/>
      <c r="E29" s="3"/>
      <c r="F29" s="4"/>
      <c r="G29" s="9"/>
      <c r="H29" s="23"/>
      <c r="I29" s="23"/>
      <c r="J29" s="23"/>
      <c r="K29" s="4"/>
      <c r="N29" s="6"/>
      <c r="O29" s="6"/>
      <c r="P29" s="6"/>
      <c r="Q29" s="6"/>
      <c r="R29" s="7"/>
    </row>
    <row r="30" spans="1:18" x14ac:dyDescent="0.35">
      <c r="A30" s="3"/>
      <c r="B30" s="6"/>
      <c r="C30" s="3"/>
      <c r="D30" s="3"/>
      <c r="E30" s="3"/>
      <c r="F30" s="4"/>
      <c r="G30" s="9"/>
      <c r="H30" s="23"/>
      <c r="I30" s="23"/>
      <c r="J30" s="23"/>
      <c r="K30" s="4"/>
      <c r="N30" s="6"/>
      <c r="O30" s="6"/>
      <c r="P30" s="6"/>
      <c r="Q30" s="6"/>
      <c r="R30" s="7"/>
    </row>
    <row r="31" spans="1:18" x14ac:dyDescent="0.35">
      <c r="A31" s="3"/>
      <c r="B31" s="6"/>
      <c r="C31" s="3"/>
      <c r="D31" s="3"/>
      <c r="E31" s="3"/>
      <c r="F31" s="4"/>
      <c r="G31" s="9"/>
      <c r="H31" s="23"/>
      <c r="I31" s="23"/>
      <c r="J31" s="23"/>
      <c r="K31" s="4"/>
      <c r="N31" s="6"/>
      <c r="O31" s="6"/>
      <c r="P31" s="6"/>
      <c r="Q31" s="6"/>
      <c r="R31" s="7"/>
    </row>
    <row r="32" spans="1:18" x14ac:dyDescent="0.35">
      <c r="A32" s="3"/>
      <c r="B32" s="6"/>
      <c r="C32" s="3"/>
      <c r="D32" s="3"/>
      <c r="E32" s="3"/>
      <c r="F32" s="4"/>
      <c r="G32" s="9"/>
      <c r="H32" s="23"/>
      <c r="I32" s="23"/>
      <c r="J32" s="23"/>
      <c r="K32" s="4"/>
      <c r="N32" s="6"/>
      <c r="O32" s="6"/>
      <c r="P32" s="6"/>
      <c r="Q32" s="6"/>
      <c r="R32" s="7"/>
    </row>
    <row r="33" spans="1:18" x14ac:dyDescent="0.35">
      <c r="A33" s="3"/>
      <c r="B33" s="6"/>
      <c r="C33" s="3"/>
      <c r="D33" s="3"/>
      <c r="E33" s="3"/>
      <c r="F33" s="4"/>
      <c r="G33" s="9"/>
      <c r="H33" s="23"/>
      <c r="I33" s="23"/>
      <c r="J33" s="23"/>
      <c r="K33" s="4"/>
      <c r="N33" s="6"/>
      <c r="O33" s="6"/>
      <c r="P33" s="6"/>
      <c r="Q33" s="6"/>
      <c r="R33" s="7"/>
    </row>
    <row r="34" spans="1:18" x14ac:dyDescent="0.35">
      <c r="A34" s="6"/>
      <c r="B34" s="6"/>
      <c r="C34" s="6"/>
      <c r="D34" s="6"/>
      <c r="F34" s="4"/>
      <c r="G34" s="7"/>
      <c r="H34" s="23"/>
      <c r="I34" s="23"/>
      <c r="J34" s="10"/>
      <c r="K34" s="4"/>
      <c r="N34" s="6"/>
      <c r="O34" s="6"/>
      <c r="P34" s="6"/>
      <c r="Q34" s="6"/>
      <c r="R34" s="7"/>
    </row>
    <row r="35" spans="1:18" x14ac:dyDescent="0.35">
      <c r="A35" s="6"/>
      <c r="B35" s="6"/>
      <c r="C35" s="6"/>
      <c r="D35" s="6"/>
      <c r="F35" s="4"/>
      <c r="G35" s="7"/>
    </row>
    <row r="36" spans="1:18" x14ac:dyDescent="0.35">
      <c r="A36" s="6"/>
      <c r="B36" s="6"/>
      <c r="F36" s="4"/>
      <c r="G36" s="7"/>
    </row>
    <row r="37" spans="1:18" x14ac:dyDescent="0.35">
      <c r="A37" s="3"/>
      <c r="B37" s="6"/>
      <c r="F37" s="4"/>
      <c r="G37" s="7"/>
    </row>
    <row r="38" spans="1:18" x14ac:dyDescent="0.35">
      <c r="A38" s="3"/>
      <c r="B38" s="6"/>
      <c r="F38" s="4"/>
      <c r="G38" s="7"/>
    </row>
    <row r="39" spans="1:18" x14ac:dyDescent="0.35">
      <c r="A39" s="3"/>
      <c r="B39" s="6"/>
      <c r="F39" s="4"/>
      <c r="G39" s="7"/>
    </row>
    <row r="40" spans="1:18" x14ac:dyDescent="0.35">
      <c r="A40" s="3"/>
      <c r="B40" s="6"/>
      <c r="F40" s="4"/>
      <c r="G40" s="7"/>
      <c r="I40" s="23"/>
    </row>
    <row r="41" spans="1:18" x14ac:dyDescent="0.35">
      <c r="A41" s="3"/>
      <c r="B41" s="6"/>
      <c r="F41" s="4"/>
      <c r="G41" s="7"/>
    </row>
    <row r="42" spans="1:18" x14ac:dyDescent="0.35">
      <c r="A42" s="6"/>
      <c r="B42" s="6"/>
      <c r="F42" s="4"/>
      <c r="G42" s="7"/>
    </row>
    <row r="43" spans="1:18" x14ac:dyDescent="0.35">
      <c r="A43" s="8"/>
      <c r="C43" s="6"/>
      <c r="D43" s="6"/>
      <c r="F43" s="4"/>
      <c r="G43" s="7"/>
    </row>
    <row r="44" spans="1:18" x14ac:dyDescent="0.35">
      <c r="A44" s="8"/>
      <c r="C44" s="6"/>
      <c r="D44" s="6"/>
      <c r="F44" s="4"/>
      <c r="G44" s="7"/>
    </row>
    <row r="45" spans="1:18" x14ac:dyDescent="0.35">
      <c r="C45" s="6"/>
      <c r="D45" s="6"/>
      <c r="F45" s="4"/>
      <c r="G45" s="7"/>
    </row>
    <row r="46" spans="1:18" x14ac:dyDescent="0.35">
      <c r="C46" s="6"/>
      <c r="D46" s="6"/>
      <c r="F46" s="4"/>
      <c r="G46" s="7"/>
    </row>
    <row r="47" spans="1:18" x14ac:dyDescent="0.35">
      <c r="C47" s="6"/>
      <c r="D47" s="6"/>
      <c r="F47" s="4"/>
      <c r="G47" s="7"/>
    </row>
    <row r="48" spans="1:18" x14ac:dyDescent="0.35">
      <c r="C48" s="6"/>
      <c r="D48" s="6"/>
      <c r="F48" s="4"/>
      <c r="G48" s="7"/>
    </row>
    <row r="49" spans="3:7" x14ac:dyDescent="0.35">
      <c r="C49" s="6"/>
      <c r="D49" s="6"/>
      <c r="F49" s="4"/>
      <c r="G49" s="7"/>
    </row>
    <row r="50" spans="3:7" x14ac:dyDescent="0.35">
      <c r="C50" s="6"/>
      <c r="D50" s="6"/>
      <c r="G50" s="7"/>
    </row>
    <row r="51" spans="3:7" x14ac:dyDescent="0.35">
      <c r="C51" s="6"/>
      <c r="D51" s="6"/>
      <c r="G51" s="7"/>
    </row>
    <row r="52" spans="3:7" x14ac:dyDescent="0.35">
      <c r="C52" s="6"/>
      <c r="D52" s="6"/>
      <c r="G52" s="7"/>
    </row>
    <row r="53" spans="3:7" x14ac:dyDescent="0.35">
      <c r="C53" s="6"/>
      <c r="D53" s="6"/>
      <c r="G53" s="7"/>
    </row>
    <row r="54" spans="3:7" x14ac:dyDescent="0.35">
      <c r="C54" s="6"/>
      <c r="D54" s="6"/>
      <c r="G54" s="7"/>
    </row>
    <row r="55" spans="3:7" x14ac:dyDescent="0.35">
      <c r="C55" s="6"/>
      <c r="D55" s="6"/>
      <c r="G55" s="7"/>
    </row>
    <row r="56" spans="3:7" x14ac:dyDescent="0.35">
      <c r="C56" s="6"/>
      <c r="D56" s="6"/>
      <c r="G56" s="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4" workbookViewId="0">
      <selection sqref="A1:XFD1048576"/>
    </sheetView>
  </sheetViews>
  <sheetFormatPr defaultColWidth="9.1796875" defaultRowHeight="14.5" x14ac:dyDescent="0.35"/>
  <cols>
    <col min="1" max="3" width="9.1796875" style="1"/>
    <col min="4" max="4" width="10.1796875" style="1" customWidth="1"/>
    <col min="5" max="5" width="10.54296875" style="1" customWidth="1"/>
    <col min="6" max="6" width="10.7265625" style="1" customWidth="1"/>
    <col min="7" max="7" width="12.81640625" style="1" customWidth="1"/>
    <col min="8" max="16384" width="9.1796875" style="1"/>
  </cols>
  <sheetData>
    <row r="1" spans="1:10" x14ac:dyDescent="0.35">
      <c r="A1" s="1" t="s">
        <v>44</v>
      </c>
    </row>
    <row r="2" spans="1:10" x14ac:dyDescent="0.35">
      <c r="A2" s="1" t="s">
        <v>35</v>
      </c>
    </row>
    <row r="3" spans="1:10" x14ac:dyDescent="0.35">
      <c r="A3" s="1" t="s">
        <v>16</v>
      </c>
    </row>
    <row r="5" spans="1:10" ht="57.5" x14ac:dyDescent="0.35">
      <c r="A5" s="2" t="s">
        <v>0</v>
      </c>
      <c r="B5" s="2" t="s">
        <v>1</v>
      </c>
      <c r="C5" s="2" t="s">
        <v>6</v>
      </c>
      <c r="D5" s="2" t="s">
        <v>23</v>
      </c>
      <c r="E5" s="2" t="s">
        <v>21</v>
      </c>
      <c r="F5" s="2" t="s">
        <v>24</v>
      </c>
      <c r="G5" s="2" t="s">
        <v>30</v>
      </c>
      <c r="H5" s="2" t="s">
        <v>36</v>
      </c>
      <c r="I5" s="2" t="s">
        <v>37</v>
      </c>
      <c r="J5" s="2" t="s">
        <v>39</v>
      </c>
    </row>
    <row r="6" spans="1:10" x14ac:dyDescent="0.35">
      <c r="A6" s="3">
        <v>2013</v>
      </c>
      <c r="B6" s="3" t="s">
        <v>40</v>
      </c>
      <c r="C6" s="13" t="s">
        <v>14</v>
      </c>
      <c r="D6" s="13" t="s">
        <v>14</v>
      </c>
      <c r="E6" s="13">
        <v>1331</v>
      </c>
      <c r="F6" s="13" t="s">
        <v>14</v>
      </c>
      <c r="G6" s="13" t="s">
        <v>14</v>
      </c>
      <c r="H6" s="24" t="s">
        <v>14</v>
      </c>
      <c r="I6" s="24" t="s">
        <v>14</v>
      </c>
      <c r="J6" s="24" t="s">
        <v>14</v>
      </c>
    </row>
    <row r="7" spans="1:10" x14ac:dyDescent="0.35">
      <c r="A7" s="3">
        <v>2014</v>
      </c>
      <c r="B7" s="3" t="s">
        <v>40</v>
      </c>
      <c r="C7" s="13">
        <v>12465</v>
      </c>
      <c r="D7" s="13">
        <v>138</v>
      </c>
      <c r="E7" s="13">
        <v>1391</v>
      </c>
      <c r="F7" s="13">
        <v>1.10709987966306E-2</v>
      </c>
      <c r="G7" s="13">
        <v>9.9209202012940298E-2</v>
      </c>
      <c r="H7" s="23" t="s">
        <v>14</v>
      </c>
      <c r="I7" s="23" t="s">
        <v>14</v>
      </c>
      <c r="J7" s="23" t="s">
        <v>14</v>
      </c>
    </row>
    <row r="8" spans="1:10" x14ac:dyDescent="0.35">
      <c r="A8" s="3">
        <v>2015</v>
      </c>
      <c r="B8" s="3" t="s">
        <v>40</v>
      </c>
      <c r="C8" s="13">
        <v>13811</v>
      </c>
      <c r="D8" s="13">
        <v>164</v>
      </c>
      <c r="E8" s="13">
        <v>1373</v>
      </c>
      <c r="F8" s="13">
        <v>1.18745927159511E-2</v>
      </c>
      <c r="G8" s="13">
        <v>0.11944646758922101</v>
      </c>
      <c r="H8" s="23" t="s">
        <v>14</v>
      </c>
      <c r="I8" s="23" t="s">
        <v>14</v>
      </c>
      <c r="J8" s="11">
        <f>D8/D8</f>
        <v>1</v>
      </c>
    </row>
    <row r="9" spans="1:10" x14ac:dyDescent="0.35">
      <c r="A9" s="3">
        <v>2016</v>
      </c>
      <c r="B9" s="3" t="s">
        <v>40</v>
      </c>
      <c r="C9" s="13">
        <v>13607</v>
      </c>
      <c r="D9" s="13">
        <v>141</v>
      </c>
      <c r="E9" s="13">
        <v>1302</v>
      </c>
      <c r="F9" s="13">
        <v>1.03623135151025E-2</v>
      </c>
      <c r="G9" s="13">
        <v>0.108294930875576</v>
      </c>
      <c r="H9" s="23">
        <f>(D9-D8)/D8</f>
        <v>-0.1402439024390244</v>
      </c>
      <c r="I9" s="23">
        <f>(C9-C8)/C8</f>
        <v>-1.4770834841792774E-2</v>
      </c>
      <c r="J9" s="11">
        <f>D9/D8</f>
        <v>0.8597560975609756</v>
      </c>
    </row>
    <row r="10" spans="1:10" x14ac:dyDescent="0.35">
      <c r="A10" s="3">
        <v>2017</v>
      </c>
      <c r="B10" s="3" t="s">
        <v>40</v>
      </c>
      <c r="C10" s="13">
        <v>13731</v>
      </c>
      <c r="D10" s="13">
        <v>170</v>
      </c>
      <c r="E10" s="13">
        <v>1444</v>
      </c>
      <c r="F10" s="13">
        <v>1.23807443012162E-2</v>
      </c>
      <c r="G10" s="13">
        <v>0.117728531855956</v>
      </c>
      <c r="H10" s="23">
        <f>(D10-D8)/D8</f>
        <v>3.6585365853658534E-2</v>
      </c>
      <c r="I10" s="23">
        <f>(C10-C8)/C8</f>
        <v>-5.7924842516834411E-3</v>
      </c>
      <c r="J10" s="11">
        <f>D10/D8</f>
        <v>1.0365853658536586</v>
      </c>
    </row>
    <row r="11" spans="1:10" x14ac:dyDescent="0.35">
      <c r="A11" s="3">
        <v>2018</v>
      </c>
      <c r="B11" s="3" t="s">
        <v>40</v>
      </c>
      <c r="C11" s="13">
        <v>13586</v>
      </c>
      <c r="D11" s="13">
        <v>198</v>
      </c>
      <c r="E11" s="13">
        <v>1601</v>
      </c>
      <c r="F11" s="13">
        <v>1.4573825997350199E-2</v>
      </c>
      <c r="G11" s="13">
        <v>0.12367270455965</v>
      </c>
      <c r="H11" s="23">
        <f>(D11-D8)/D8</f>
        <v>0.2073170731707317</v>
      </c>
      <c r="I11" s="23">
        <f>(C11-C8)/C8</f>
        <v>-1.6291361957859678E-2</v>
      </c>
      <c r="J11" s="11">
        <f>D11/D8</f>
        <v>1.2073170731707317</v>
      </c>
    </row>
    <row r="12" spans="1:10" x14ac:dyDescent="0.35">
      <c r="A12" s="3">
        <v>2019</v>
      </c>
      <c r="B12" s="3" t="s">
        <v>40</v>
      </c>
      <c r="C12" s="13">
        <v>12761</v>
      </c>
      <c r="D12" s="13">
        <v>181</v>
      </c>
      <c r="E12" s="13">
        <v>1522</v>
      </c>
      <c r="F12" s="13">
        <v>1.41838413917405E-2</v>
      </c>
      <c r="G12" s="13">
        <v>0.11892247043364</v>
      </c>
      <c r="H12" s="23">
        <f>(D12-D8)/D8</f>
        <v>0.10365853658536585</v>
      </c>
      <c r="I12" s="23">
        <f>(C12-C8)/C8</f>
        <v>-7.6026355803345158E-2</v>
      </c>
      <c r="J12" s="11">
        <f>D12/D8</f>
        <v>1.1036585365853659</v>
      </c>
    </row>
    <row r="13" spans="1:10" x14ac:dyDescent="0.35">
      <c r="A13" s="3">
        <v>2013</v>
      </c>
      <c r="B13" s="3" t="s">
        <v>38</v>
      </c>
      <c r="C13" s="13" t="s">
        <v>14</v>
      </c>
      <c r="D13" s="13" t="s">
        <v>14</v>
      </c>
      <c r="E13" s="13">
        <v>1180</v>
      </c>
      <c r="F13" s="13" t="s">
        <v>14</v>
      </c>
      <c r="G13" s="13" t="s">
        <v>14</v>
      </c>
      <c r="H13" s="24" t="s">
        <v>14</v>
      </c>
      <c r="I13" s="24" t="s">
        <v>14</v>
      </c>
      <c r="J13" s="24" t="s">
        <v>14</v>
      </c>
    </row>
    <row r="14" spans="1:10" x14ac:dyDescent="0.35">
      <c r="A14" s="3">
        <v>2014</v>
      </c>
      <c r="B14" s="3" t="s">
        <v>38</v>
      </c>
      <c r="C14" s="13">
        <v>8958</v>
      </c>
      <c r="D14" s="26">
        <v>136</v>
      </c>
      <c r="E14" s="13">
        <v>1146</v>
      </c>
      <c r="F14" s="13">
        <v>1.518196E-2</v>
      </c>
      <c r="G14" s="13">
        <v>0.11867365000000001</v>
      </c>
      <c r="H14" s="23" t="s">
        <v>14</v>
      </c>
      <c r="I14" s="23" t="s">
        <v>14</v>
      </c>
      <c r="J14" s="23" t="s">
        <v>14</v>
      </c>
    </row>
    <row r="15" spans="1:10" x14ac:dyDescent="0.35">
      <c r="A15" s="3">
        <v>2015</v>
      </c>
      <c r="B15" s="3" t="s">
        <v>38</v>
      </c>
      <c r="C15" s="13">
        <v>9476</v>
      </c>
      <c r="D15" s="13">
        <v>111</v>
      </c>
      <c r="E15" s="13">
        <v>1237</v>
      </c>
      <c r="F15" s="13">
        <v>1.17138032925285E-2</v>
      </c>
      <c r="G15" s="13">
        <v>8.9733225545675005E-2</v>
      </c>
      <c r="H15" s="23" t="s">
        <v>14</v>
      </c>
      <c r="I15" s="23" t="s">
        <v>14</v>
      </c>
      <c r="J15" s="11">
        <f>D15/D15</f>
        <v>1</v>
      </c>
    </row>
    <row r="16" spans="1:10" x14ac:dyDescent="0.35">
      <c r="A16" s="3">
        <v>2016</v>
      </c>
      <c r="B16" s="3" t="s">
        <v>38</v>
      </c>
      <c r="C16" s="13">
        <v>9498</v>
      </c>
      <c r="D16" s="13">
        <v>118</v>
      </c>
      <c r="E16" s="13">
        <v>1171</v>
      </c>
      <c r="F16" s="13">
        <v>1.24236681406612E-2</v>
      </c>
      <c r="G16" s="13">
        <v>0.100768573868488</v>
      </c>
      <c r="H16" s="23">
        <f>(D16-D15)/D15</f>
        <v>6.3063063063063057E-2</v>
      </c>
      <c r="I16" s="23">
        <f>(C16-C15)/C15</f>
        <v>2.3216547066272691E-3</v>
      </c>
      <c r="J16" s="11">
        <f>D16/D15</f>
        <v>1.0630630630630631</v>
      </c>
    </row>
    <row r="17" spans="1:10" x14ac:dyDescent="0.35">
      <c r="A17" s="3">
        <v>2017</v>
      </c>
      <c r="B17" s="3" t="s">
        <v>38</v>
      </c>
      <c r="C17" s="13">
        <v>9156</v>
      </c>
      <c r="D17" s="13">
        <v>150</v>
      </c>
      <c r="E17" s="13">
        <v>1258</v>
      </c>
      <c r="F17" s="13">
        <v>1.6382699868938401E-2</v>
      </c>
      <c r="G17" s="13">
        <v>0.11923688394276601</v>
      </c>
      <c r="H17" s="23">
        <f>(D17-D15)/D15</f>
        <v>0.35135135135135137</v>
      </c>
      <c r="I17" s="23">
        <f>(C17-C15)/C15</f>
        <v>-3.3769523005487551E-2</v>
      </c>
      <c r="J17" s="11">
        <f>D17/D15</f>
        <v>1.3513513513513513</v>
      </c>
    </row>
    <row r="18" spans="1:10" x14ac:dyDescent="0.35">
      <c r="A18" s="3">
        <v>2018</v>
      </c>
      <c r="B18" s="3" t="s">
        <v>38</v>
      </c>
      <c r="C18" s="13">
        <v>8965</v>
      </c>
      <c r="D18" s="13">
        <v>128</v>
      </c>
      <c r="E18" s="13">
        <v>1253</v>
      </c>
      <c r="F18" s="13">
        <v>1.42777467930842E-2</v>
      </c>
      <c r="G18" s="13">
        <v>0.102154828411812</v>
      </c>
      <c r="H18" s="23">
        <f>(D18-D15)/D15</f>
        <v>0.15315315315315314</v>
      </c>
      <c r="I18" s="23">
        <f>(C18-C15)/C15</f>
        <v>-5.3925707049387928E-2</v>
      </c>
      <c r="J18" s="11">
        <f>D18/D15</f>
        <v>1.1531531531531531</v>
      </c>
    </row>
    <row r="19" spans="1:10" x14ac:dyDescent="0.35">
      <c r="A19" s="3">
        <v>2019</v>
      </c>
      <c r="B19" s="3" t="s">
        <v>38</v>
      </c>
      <c r="C19" s="13">
        <v>8250</v>
      </c>
      <c r="D19" s="13">
        <v>139</v>
      </c>
      <c r="E19" s="13">
        <v>1296</v>
      </c>
      <c r="F19" s="13">
        <v>1.68484848484848E-2</v>
      </c>
      <c r="G19" s="13">
        <v>0.10725308641975299</v>
      </c>
      <c r="H19" s="23">
        <f>(D19-D15)/D15</f>
        <v>0.25225225225225223</v>
      </c>
      <c r="I19" s="23">
        <f>(C19-C15)/C15</f>
        <v>-0.12937948501477417</v>
      </c>
      <c r="J19" s="11">
        <f>D19/D15</f>
        <v>1.2522522522522523</v>
      </c>
    </row>
    <row r="20" spans="1:10" x14ac:dyDescent="0.35">
      <c r="A20" s="3">
        <v>2013</v>
      </c>
      <c r="B20" s="3" t="s">
        <v>4</v>
      </c>
      <c r="C20" s="1" t="s">
        <v>15</v>
      </c>
      <c r="D20" s="1" t="s">
        <v>15</v>
      </c>
      <c r="E20" s="1">
        <v>19933</v>
      </c>
      <c r="F20" s="1" t="s">
        <v>15</v>
      </c>
      <c r="G20" s="1" t="s">
        <v>15</v>
      </c>
      <c r="H20" s="24" t="s">
        <v>14</v>
      </c>
      <c r="I20" s="24" t="s">
        <v>14</v>
      </c>
      <c r="J20" s="24" t="s">
        <v>14</v>
      </c>
    </row>
    <row r="21" spans="1:10" x14ac:dyDescent="0.35">
      <c r="A21" s="3">
        <v>2014</v>
      </c>
      <c r="B21" s="3" t="s">
        <v>4</v>
      </c>
      <c r="C21" s="1">
        <v>103919</v>
      </c>
      <c r="D21" s="1">
        <v>1811</v>
      </c>
      <c r="E21" s="1">
        <v>20536</v>
      </c>
      <c r="F21" s="4">
        <f t="shared" ref="F21:F26" si="0">D21/C21</f>
        <v>1.7427034517268257E-2</v>
      </c>
      <c r="G21" s="9">
        <f t="shared" ref="G21:G26" si="1">D21/E21</f>
        <v>8.8186599142968447E-2</v>
      </c>
      <c r="H21" s="23" t="s">
        <v>14</v>
      </c>
      <c r="I21" s="23" t="s">
        <v>14</v>
      </c>
      <c r="J21" s="23" t="s">
        <v>14</v>
      </c>
    </row>
    <row r="22" spans="1:10" x14ac:dyDescent="0.35">
      <c r="A22" s="3">
        <v>2015</v>
      </c>
      <c r="B22" s="3" t="s">
        <v>4</v>
      </c>
      <c r="C22" s="1">
        <v>112467</v>
      </c>
      <c r="D22" s="1">
        <v>1883</v>
      </c>
      <c r="E22" s="1">
        <v>19334</v>
      </c>
      <c r="F22" s="4">
        <f t="shared" si="0"/>
        <v>1.6742688966541297E-2</v>
      </c>
      <c r="G22" s="9">
        <f t="shared" si="1"/>
        <v>9.7393193338160752E-2</v>
      </c>
      <c r="H22" s="23" t="s">
        <v>14</v>
      </c>
      <c r="I22" s="23" t="s">
        <v>14</v>
      </c>
      <c r="J22" s="11">
        <f>D22/D22</f>
        <v>1</v>
      </c>
    </row>
    <row r="23" spans="1:10" x14ac:dyDescent="0.35">
      <c r="A23" s="3">
        <v>2016</v>
      </c>
      <c r="B23" s="3" t="s">
        <v>4</v>
      </c>
      <c r="C23" s="1">
        <v>109237</v>
      </c>
      <c r="D23" s="1">
        <v>1802</v>
      </c>
      <c r="E23" s="1">
        <v>18780</v>
      </c>
      <c r="F23" s="4">
        <f t="shared" si="0"/>
        <v>1.6496242115766637E-2</v>
      </c>
      <c r="G23" s="9">
        <f t="shared" si="1"/>
        <v>9.5953141640042594E-2</v>
      </c>
      <c r="H23" s="23">
        <f>(D23-D22)/D22</f>
        <v>-4.3016463090812536E-2</v>
      </c>
      <c r="I23" s="23">
        <f>(C23-C22)/C22</f>
        <v>-2.8719535508193516E-2</v>
      </c>
      <c r="J23" s="11">
        <f>D23/D22</f>
        <v>0.95698353690918747</v>
      </c>
    </row>
    <row r="24" spans="1:10" x14ac:dyDescent="0.35">
      <c r="A24" s="3">
        <v>2017</v>
      </c>
      <c r="B24" s="3" t="s">
        <v>4</v>
      </c>
      <c r="C24" s="1">
        <v>109343</v>
      </c>
      <c r="D24" s="1">
        <v>2006</v>
      </c>
      <c r="E24" s="1">
        <v>19999</v>
      </c>
      <c r="F24" s="4">
        <f t="shared" si="0"/>
        <v>1.8345938926131532E-2</v>
      </c>
      <c r="G24" s="9">
        <f t="shared" si="1"/>
        <v>0.10030501525076253</v>
      </c>
      <c r="H24" s="23">
        <f>(D24-D22)/D22</f>
        <v>6.5321295804567178E-2</v>
      </c>
      <c r="I24" s="23">
        <f>(C24-C22)/C22</f>
        <v>-2.7777036819689332E-2</v>
      </c>
      <c r="J24" s="11">
        <f>D24/D22</f>
        <v>1.0653212958045672</v>
      </c>
    </row>
    <row r="25" spans="1:10" x14ac:dyDescent="0.35">
      <c r="A25" s="3">
        <v>2018</v>
      </c>
      <c r="B25" s="3" t="s">
        <v>4</v>
      </c>
      <c r="C25" s="1">
        <v>107409</v>
      </c>
      <c r="D25" s="1">
        <v>2273</v>
      </c>
      <c r="E25" s="1">
        <v>21571</v>
      </c>
      <c r="F25" s="4">
        <f t="shared" si="0"/>
        <v>2.1162100010241228E-2</v>
      </c>
      <c r="G25" s="9">
        <f t="shared" si="1"/>
        <v>0.1053729544295582</v>
      </c>
      <c r="H25" s="23">
        <f>(D25-D22)/D22</f>
        <v>0.20711630377057885</v>
      </c>
      <c r="I25" s="23">
        <f>(C25-C22)/C22</f>
        <v>-4.4973192136360002E-2</v>
      </c>
      <c r="J25" s="11">
        <f>D25/D22</f>
        <v>1.2071163037705788</v>
      </c>
    </row>
    <row r="26" spans="1:10" x14ac:dyDescent="0.35">
      <c r="A26" s="3">
        <v>2019</v>
      </c>
      <c r="B26" s="3" t="s">
        <v>4</v>
      </c>
      <c r="C26" s="1">
        <v>102412</v>
      </c>
      <c r="D26" s="1">
        <v>2295</v>
      </c>
      <c r="E26" s="1">
        <v>21910</v>
      </c>
      <c r="F26" s="4">
        <f t="shared" si="0"/>
        <v>2.2409483263680037E-2</v>
      </c>
      <c r="G26" s="9">
        <f t="shared" si="1"/>
        <v>0.10474669100867184</v>
      </c>
      <c r="H26" s="23">
        <f>(D26-D22)/D22</f>
        <v>0.21879978757302176</v>
      </c>
      <c r="I26" s="23">
        <f>(C26-C22)/C22</f>
        <v>-8.9404002951977021E-2</v>
      </c>
      <c r="J26" s="11">
        <f>D26/D22</f>
        <v>1.2187997875730219</v>
      </c>
    </row>
    <row r="27" spans="1:10" x14ac:dyDescent="0.35">
      <c r="A27" s="3"/>
      <c r="B27" s="3"/>
      <c r="E27" s="3"/>
      <c r="H27" s="24"/>
      <c r="I27" s="24"/>
      <c r="J27" s="24"/>
    </row>
    <row r="28" spans="1:10" x14ac:dyDescent="0.35">
      <c r="A28" s="3"/>
      <c r="B28" s="3"/>
      <c r="C28" s="3"/>
      <c r="E28" s="3"/>
      <c r="F28" s="4"/>
      <c r="G28" s="9"/>
      <c r="H28" s="23"/>
      <c r="I28" s="23"/>
      <c r="J28" s="23"/>
    </row>
    <row r="29" spans="1:10" x14ac:dyDescent="0.35">
      <c r="A29" s="3"/>
      <c r="B29" s="3"/>
      <c r="C29" s="3"/>
      <c r="E29" s="3"/>
      <c r="F29" s="4"/>
      <c r="G29" s="9"/>
      <c r="H29" s="23"/>
      <c r="I29" s="23"/>
      <c r="J29" s="11"/>
    </row>
    <row r="30" spans="1:10" x14ac:dyDescent="0.35">
      <c r="A30" s="3"/>
      <c r="B30" s="3"/>
      <c r="C30" s="3"/>
      <c r="E30" s="3"/>
      <c r="F30" s="4"/>
      <c r="G30" s="9"/>
      <c r="H30" s="23"/>
      <c r="I30" s="23"/>
      <c r="J30" s="11"/>
    </row>
    <row r="31" spans="1:10" x14ac:dyDescent="0.35">
      <c r="A31" s="3"/>
      <c r="B31" s="3"/>
      <c r="C31" s="3"/>
      <c r="E31" s="3"/>
      <c r="F31" s="4"/>
      <c r="G31" s="9"/>
      <c r="H31" s="23"/>
      <c r="I31" s="23"/>
      <c r="J31" s="11"/>
    </row>
    <row r="32" spans="1:10" x14ac:dyDescent="0.35">
      <c r="A32" s="3"/>
      <c r="B32" s="3"/>
      <c r="C32" s="3"/>
      <c r="E32" s="3"/>
      <c r="F32" s="4"/>
      <c r="G32" s="9"/>
      <c r="H32" s="23"/>
      <c r="I32" s="23"/>
      <c r="J32" s="11"/>
    </row>
    <row r="33" spans="1:10" x14ac:dyDescent="0.35">
      <c r="A33" s="3"/>
      <c r="B33" s="3"/>
      <c r="C33" s="3"/>
      <c r="E33" s="3"/>
      <c r="F33" s="4"/>
      <c r="G33" s="9"/>
      <c r="H33" s="23"/>
      <c r="I33" s="23"/>
      <c r="J33" s="11"/>
    </row>
    <row r="34" spans="1:10" x14ac:dyDescent="0.35">
      <c r="H34" s="23"/>
      <c r="I34" s="23"/>
      <c r="J34" s="10"/>
    </row>
    <row r="35" spans="1:10" x14ac:dyDescent="0.35">
      <c r="H35" s="4"/>
      <c r="I35" s="4"/>
    </row>
    <row r="36" spans="1:10" x14ac:dyDescent="0.35">
      <c r="H36" s="4"/>
      <c r="I36" s="4"/>
    </row>
    <row r="37" spans="1:10" x14ac:dyDescent="0.35">
      <c r="H37" s="4"/>
      <c r="I37" s="4"/>
    </row>
    <row r="38" spans="1:10" x14ac:dyDescent="0.35">
      <c r="H38" s="4"/>
      <c r="I38" s="4"/>
    </row>
    <row r="39" spans="1:10" x14ac:dyDescent="0.35">
      <c r="H39" s="4"/>
      <c r="I39" s="4"/>
    </row>
    <row r="40" spans="1:10" x14ac:dyDescent="0.35">
      <c r="H40" s="4"/>
      <c r="I40" s="23"/>
    </row>
    <row r="41" spans="1:10" x14ac:dyDescent="0.35">
      <c r="H41" s="4"/>
      <c r="I41" s="4"/>
    </row>
    <row r="42" spans="1:10" x14ac:dyDescent="0.35">
      <c r="H42" s="4"/>
      <c r="I42" s="4"/>
    </row>
    <row r="43" spans="1:10" x14ac:dyDescent="0.35">
      <c r="H43" s="4"/>
      <c r="I43" s="4"/>
    </row>
    <row r="44" spans="1:10" x14ac:dyDescent="0.35">
      <c r="H44" s="4"/>
      <c r="I44" s="4"/>
    </row>
    <row r="45" spans="1:10" x14ac:dyDescent="0.35">
      <c r="H45" s="4"/>
      <c r="I45" s="4"/>
    </row>
    <row r="46" spans="1:10" x14ac:dyDescent="0.35">
      <c r="H46" s="4"/>
      <c r="I46" s="4"/>
    </row>
    <row r="47" spans="1:10" x14ac:dyDescent="0.35">
      <c r="H47" s="4"/>
      <c r="I47" s="4"/>
    </row>
    <row r="48" spans="1:10" x14ac:dyDescent="0.35">
      <c r="H48" s="4"/>
      <c r="I48" s="4"/>
    </row>
    <row r="49" spans="8:9" x14ac:dyDescent="0.35">
      <c r="H49" s="4"/>
      <c r="I49" s="4"/>
    </row>
    <row r="50" spans="8:9" x14ac:dyDescent="0.35">
      <c r="H50" s="4"/>
      <c r="I50" s="4"/>
    </row>
    <row r="51" spans="8:9" x14ac:dyDescent="0.35">
      <c r="H51" s="4"/>
      <c r="I51" s="4"/>
    </row>
    <row r="52" spans="8:9" x14ac:dyDescent="0.35">
      <c r="H52" s="4"/>
      <c r="I52" s="4"/>
    </row>
    <row r="53" spans="8:9" x14ac:dyDescent="0.35">
      <c r="H53" s="4"/>
      <c r="I53" s="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opLeftCell="E2" zoomScale="70" zoomScaleNormal="70" workbookViewId="0">
      <selection activeCell="D27" sqref="D27"/>
    </sheetView>
  </sheetViews>
  <sheetFormatPr defaultColWidth="9.1796875" defaultRowHeight="14.5" x14ac:dyDescent="0.35"/>
  <cols>
    <col min="1" max="1" width="4.81640625" style="1" customWidth="1"/>
    <col min="2" max="3" width="9.1796875" style="1"/>
    <col min="4" max="4" width="10.1796875" style="1" customWidth="1"/>
    <col min="5" max="5" width="10.7265625" style="1" customWidth="1"/>
    <col min="6" max="7" width="9.1796875" style="1"/>
    <col min="8" max="8" width="10.1796875" style="1" customWidth="1"/>
    <col min="9" max="9" width="10.7265625" style="1" customWidth="1"/>
    <col min="10" max="11" width="9.1796875" style="1"/>
    <col min="12" max="12" width="10.1796875" style="1" customWidth="1"/>
    <col min="13" max="13" width="10.7265625" style="1" customWidth="1"/>
    <col min="14" max="15" width="9.1796875" style="1"/>
    <col min="16" max="16" width="10.1796875" style="1" customWidth="1"/>
    <col min="17" max="17" width="10.7265625" style="1" customWidth="1"/>
    <col min="18" max="19" width="9.1796875" style="1"/>
    <col min="20" max="20" width="10.1796875" style="1" customWidth="1"/>
    <col min="21" max="21" width="10.7265625" style="1" customWidth="1"/>
    <col min="22" max="23" width="9.1796875" style="1"/>
    <col min="24" max="24" width="10.1796875" style="1" customWidth="1"/>
    <col min="25" max="25" width="10.7265625" style="1" customWidth="1"/>
    <col min="26" max="16384" width="9.1796875" style="1"/>
  </cols>
  <sheetData>
    <row r="1" spans="1:26" x14ac:dyDescent="0.35">
      <c r="A1" s="1" t="s">
        <v>44</v>
      </c>
    </row>
    <row r="2" spans="1:26" x14ac:dyDescent="0.35">
      <c r="A2" s="1" t="s">
        <v>35</v>
      </c>
    </row>
    <row r="3" spans="1:26" x14ac:dyDescent="0.35">
      <c r="A3" s="1" t="s">
        <v>16</v>
      </c>
    </row>
    <row r="4" spans="1:26" x14ac:dyDescent="0.35">
      <c r="A4" s="1" t="s">
        <v>69</v>
      </c>
    </row>
    <row r="6" spans="1:26" ht="103.5" x14ac:dyDescent="0.35">
      <c r="A6" s="2" t="s">
        <v>0</v>
      </c>
      <c r="B6" s="2" t="s">
        <v>1</v>
      </c>
      <c r="C6" s="2" t="s">
        <v>45</v>
      </c>
      <c r="D6" s="2" t="s">
        <v>46</v>
      </c>
      <c r="E6" s="2" t="s">
        <v>47</v>
      </c>
      <c r="F6" s="2" t="s">
        <v>48</v>
      </c>
      <c r="G6" s="2" t="s">
        <v>49</v>
      </c>
      <c r="H6" s="2" t="s">
        <v>50</v>
      </c>
      <c r="I6" s="2" t="s">
        <v>51</v>
      </c>
      <c r="J6" s="2" t="s">
        <v>52</v>
      </c>
      <c r="K6" s="2" t="s">
        <v>53</v>
      </c>
      <c r="L6" s="2" t="s">
        <v>54</v>
      </c>
      <c r="M6" s="2" t="s">
        <v>55</v>
      </c>
      <c r="N6" s="2" t="s">
        <v>56</v>
      </c>
      <c r="O6" s="2" t="s">
        <v>61</v>
      </c>
      <c r="P6" s="2" t="s">
        <v>62</v>
      </c>
      <c r="Q6" s="2" t="s">
        <v>63</v>
      </c>
      <c r="R6" s="2" t="s">
        <v>64</v>
      </c>
      <c r="S6" s="2" t="s">
        <v>57</v>
      </c>
      <c r="T6" s="2" t="s">
        <v>58</v>
      </c>
      <c r="U6" s="2" t="s">
        <v>59</v>
      </c>
      <c r="V6" s="2" t="s">
        <v>60</v>
      </c>
      <c r="W6" s="2" t="s">
        <v>65</v>
      </c>
      <c r="X6" s="2" t="s">
        <v>66</v>
      </c>
      <c r="Y6" s="2" t="s">
        <v>67</v>
      </c>
      <c r="Z6" s="2" t="s">
        <v>68</v>
      </c>
    </row>
    <row r="7" spans="1:26" x14ac:dyDescent="0.35">
      <c r="A7" s="3">
        <v>2013</v>
      </c>
      <c r="B7" s="3" t="s">
        <v>40</v>
      </c>
      <c r="C7" s="1" t="s">
        <v>15</v>
      </c>
      <c r="D7" s="1" t="s">
        <v>15</v>
      </c>
      <c r="E7" s="1" t="s">
        <v>15</v>
      </c>
      <c r="F7" s="24" t="s">
        <v>14</v>
      </c>
      <c r="G7" s="1" t="s">
        <v>15</v>
      </c>
      <c r="H7" s="1" t="s">
        <v>15</v>
      </c>
      <c r="I7" s="1" t="s">
        <v>15</v>
      </c>
      <c r="J7" s="24" t="s">
        <v>14</v>
      </c>
      <c r="K7" s="1" t="s">
        <v>15</v>
      </c>
      <c r="L7" s="1" t="s">
        <v>15</v>
      </c>
      <c r="M7" s="1" t="s">
        <v>15</v>
      </c>
      <c r="N7" s="24" t="s">
        <v>14</v>
      </c>
      <c r="O7" s="1" t="s">
        <v>15</v>
      </c>
      <c r="P7" s="1" t="s">
        <v>15</v>
      </c>
      <c r="Q7" s="1" t="s">
        <v>15</v>
      </c>
      <c r="R7" s="24" t="s">
        <v>14</v>
      </c>
      <c r="S7" s="1" t="s">
        <v>15</v>
      </c>
      <c r="T7" s="1" t="s">
        <v>15</v>
      </c>
      <c r="U7" s="1" t="s">
        <v>15</v>
      </c>
      <c r="V7" s="24" t="s">
        <v>14</v>
      </c>
      <c r="W7" s="1" t="s">
        <v>15</v>
      </c>
      <c r="X7" s="1" t="s">
        <v>15</v>
      </c>
      <c r="Y7" s="1" t="s">
        <v>15</v>
      </c>
      <c r="Z7" s="24" t="s">
        <v>14</v>
      </c>
    </row>
    <row r="8" spans="1:26" x14ac:dyDescent="0.35">
      <c r="A8" s="3">
        <v>2014</v>
      </c>
      <c r="B8" s="3" t="s">
        <v>40</v>
      </c>
      <c r="C8" s="27">
        <v>3138</v>
      </c>
      <c r="D8" s="27">
        <v>117</v>
      </c>
      <c r="E8" s="28">
        <f>D8/C8</f>
        <v>3.7284894837476101E-2</v>
      </c>
      <c r="F8" s="23" t="s">
        <v>14</v>
      </c>
      <c r="G8" s="27">
        <v>2160</v>
      </c>
      <c r="H8" s="27">
        <v>35</v>
      </c>
      <c r="I8" s="28">
        <f>H8/G8</f>
        <v>1.6203703703703703E-2</v>
      </c>
      <c r="J8" s="23" t="s">
        <v>14</v>
      </c>
      <c r="K8" s="27">
        <v>168</v>
      </c>
      <c r="L8" s="27">
        <v>25</v>
      </c>
      <c r="M8" s="28">
        <f>L8/K8</f>
        <v>0.14880952380952381</v>
      </c>
      <c r="N8" s="23" t="s">
        <v>14</v>
      </c>
      <c r="O8" s="27">
        <v>1599</v>
      </c>
      <c r="P8" s="27">
        <v>56</v>
      </c>
      <c r="Q8" s="28">
        <f>P8/O8</f>
        <v>3.5021888680425266E-2</v>
      </c>
      <c r="R8" s="23" t="s">
        <v>14</v>
      </c>
      <c r="S8" s="27">
        <v>38830</v>
      </c>
      <c r="T8" s="27">
        <v>1119</v>
      </c>
      <c r="U8" s="28">
        <f>T8/S8</f>
        <v>2.881792428534638E-2</v>
      </c>
      <c r="V8" s="23" t="s">
        <v>14</v>
      </c>
      <c r="W8" s="27">
        <v>500</v>
      </c>
      <c r="X8" s="27">
        <v>18</v>
      </c>
      <c r="Y8" s="28">
        <f>X8/W8</f>
        <v>3.5999999999999997E-2</v>
      </c>
      <c r="Z8" s="23" t="s">
        <v>14</v>
      </c>
    </row>
    <row r="9" spans="1:26" x14ac:dyDescent="0.35">
      <c r="A9" s="3">
        <v>2015</v>
      </c>
      <c r="B9" s="3" t="s">
        <v>40</v>
      </c>
      <c r="C9" s="27">
        <v>3381</v>
      </c>
      <c r="D9" s="27">
        <v>129</v>
      </c>
      <c r="E9" s="28">
        <f t="shared" ref="E9:E13" si="0">D9/C9</f>
        <v>3.8154392191659274E-2</v>
      </c>
      <c r="F9" s="11">
        <f>D9/D9</f>
        <v>1</v>
      </c>
      <c r="G9" s="27">
        <v>2321</v>
      </c>
      <c r="H9" s="27">
        <v>55</v>
      </c>
      <c r="I9" s="28">
        <f t="shared" ref="I9:I13" si="1">H9/G9</f>
        <v>2.3696682464454975E-2</v>
      </c>
      <c r="J9" s="11">
        <f>H9/H9</f>
        <v>1</v>
      </c>
      <c r="K9" s="27">
        <v>173</v>
      </c>
      <c r="L9" s="27">
        <v>20</v>
      </c>
      <c r="M9" s="28">
        <f t="shared" ref="M9:M13" si="2">L9/K9</f>
        <v>0.11560693641618497</v>
      </c>
      <c r="N9" s="11">
        <f>L9/L9</f>
        <v>1</v>
      </c>
      <c r="O9" s="27">
        <v>1698</v>
      </c>
      <c r="P9" s="27">
        <v>61</v>
      </c>
      <c r="Q9" s="28">
        <f t="shared" ref="Q9:Q13" si="3">P9/O9</f>
        <v>3.5924617196702001E-2</v>
      </c>
      <c r="R9" s="11">
        <f>P9/P9</f>
        <v>1</v>
      </c>
      <c r="S9" s="27">
        <v>39155</v>
      </c>
      <c r="T9" s="27">
        <v>1081</v>
      </c>
      <c r="U9" s="28">
        <f t="shared" ref="U9:U13" si="4">T9/S9</f>
        <v>2.7608223726216321E-2</v>
      </c>
      <c r="V9" s="11">
        <f>T9/T9</f>
        <v>1</v>
      </c>
      <c r="W9" s="27">
        <v>488</v>
      </c>
      <c r="X9" s="27">
        <v>16</v>
      </c>
      <c r="Y9" s="28">
        <f t="shared" ref="Y9:Y13" si="5">X9/W9</f>
        <v>3.2786885245901641E-2</v>
      </c>
      <c r="Z9" s="11">
        <f>X9/X9</f>
        <v>1</v>
      </c>
    </row>
    <row r="10" spans="1:26" x14ac:dyDescent="0.35">
      <c r="A10" s="3">
        <v>2016</v>
      </c>
      <c r="B10" s="3" t="s">
        <v>40</v>
      </c>
      <c r="C10" s="27">
        <v>3462</v>
      </c>
      <c r="D10" s="27">
        <v>122</v>
      </c>
      <c r="E10" s="28">
        <f t="shared" si="0"/>
        <v>3.5239745811669554E-2</v>
      </c>
      <c r="F10" s="11">
        <f>D10/D9</f>
        <v>0.94573643410852715</v>
      </c>
      <c r="G10" s="27">
        <v>2232</v>
      </c>
      <c r="H10" s="27">
        <v>48</v>
      </c>
      <c r="I10" s="28">
        <f t="shared" si="1"/>
        <v>2.1505376344086023E-2</v>
      </c>
      <c r="J10" s="11">
        <f>H10/H9</f>
        <v>0.87272727272727268</v>
      </c>
      <c r="K10" s="27">
        <v>165</v>
      </c>
      <c r="L10" s="27">
        <v>22</v>
      </c>
      <c r="M10" s="28">
        <f t="shared" si="2"/>
        <v>0.13333333333333333</v>
      </c>
      <c r="N10" s="11">
        <f>L10/L9</f>
        <v>1.1000000000000001</v>
      </c>
      <c r="O10" s="27">
        <v>1704</v>
      </c>
      <c r="P10" s="27">
        <v>51</v>
      </c>
      <c r="Q10" s="28">
        <f t="shared" si="3"/>
        <v>2.9929577464788731E-2</v>
      </c>
      <c r="R10" s="11">
        <f>P10/P9</f>
        <v>0.83606557377049184</v>
      </c>
      <c r="S10" s="27">
        <v>38107</v>
      </c>
      <c r="T10" s="27">
        <v>1029</v>
      </c>
      <c r="U10" s="28">
        <f t="shared" si="4"/>
        <v>2.7002912850657361E-2</v>
      </c>
      <c r="V10" s="11">
        <f>T10/T9</f>
        <v>0.95189639222941724</v>
      </c>
      <c r="W10" s="27">
        <v>532</v>
      </c>
      <c r="X10" s="27">
        <v>20</v>
      </c>
      <c r="Y10" s="28">
        <f t="shared" si="5"/>
        <v>3.7593984962406013E-2</v>
      </c>
      <c r="Z10" s="11">
        <f>X10/X9</f>
        <v>1.25</v>
      </c>
    </row>
    <row r="11" spans="1:26" x14ac:dyDescent="0.35">
      <c r="A11" s="3">
        <v>2017</v>
      </c>
      <c r="B11" s="3" t="s">
        <v>40</v>
      </c>
      <c r="C11" s="27">
        <v>3427</v>
      </c>
      <c r="D11" s="27">
        <v>169</v>
      </c>
      <c r="E11" s="28">
        <f t="shared" si="0"/>
        <v>4.9314269039976655E-2</v>
      </c>
      <c r="F11" s="11">
        <f>D11/D9</f>
        <v>1.3100775193798451</v>
      </c>
      <c r="G11" s="27">
        <v>2253</v>
      </c>
      <c r="H11" s="27">
        <v>54</v>
      </c>
      <c r="I11" s="28">
        <f t="shared" si="1"/>
        <v>2.3968042609853527E-2</v>
      </c>
      <c r="J11" s="11">
        <f>H11/H9</f>
        <v>0.98181818181818181</v>
      </c>
      <c r="K11" s="27">
        <v>169</v>
      </c>
      <c r="L11" s="27">
        <v>27</v>
      </c>
      <c r="M11" s="28">
        <f t="shared" si="2"/>
        <v>0.15976331360946747</v>
      </c>
      <c r="N11" s="11">
        <f>L11/L9</f>
        <v>1.35</v>
      </c>
      <c r="O11" s="27">
        <v>1822</v>
      </c>
      <c r="P11" s="27">
        <v>69</v>
      </c>
      <c r="Q11" s="28">
        <f t="shared" si="3"/>
        <v>3.7870472008781561E-2</v>
      </c>
      <c r="R11" s="11">
        <f>P11/P9</f>
        <v>1.1311475409836065</v>
      </c>
      <c r="S11" s="27">
        <v>37956</v>
      </c>
      <c r="T11" s="27">
        <v>1091</v>
      </c>
      <c r="U11" s="28">
        <f t="shared" si="4"/>
        <v>2.8743808620507957E-2</v>
      </c>
      <c r="V11" s="11">
        <f>T11/T9</f>
        <v>1.0092506938020351</v>
      </c>
      <c r="W11" s="27">
        <v>539</v>
      </c>
      <c r="X11" s="27">
        <v>19</v>
      </c>
      <c r="Y11" s="28">
        <f t="shared" si="5"/>
        <v>3.525046382189239E-2</v>
      </c>
      <c r="Z11" s="11">
        <f>X11/X9</f>
        <v>1.1875</v>
      </c>
    </row>
    <row r="12" spans="1:26" x14ac:dyDescent="0.35">
      <c r="A12" s="3">
        <v>2018</v>
      </c>
      <c r="B12" s="3" t="s">
        <v>40</v>
      </c>
      <c r="C12" s="27">
        <v>3640</v>
      </c>
      <c r="D12" s="27">
        <v>171</v>
      </c>
      <c r="E12" s="28">
        <f t="shared" si="0"/>
        <v>4.6978021978021978E-2</v>
      </c>
      <c r="F12" s="11">
        <f>D12/D9</f>
        <v>1.3255813953488371</v>
      </c>
      <c r="G12" s="27">
        <v>2242</v>
      </c>
      <c r="H12" s="27">
        <v>60</v>
      </c>
      <c r="I12" s="28">
        <f t="shared" si="1"/>
        <v>2.6761819803746655E-2</v>
      </c>
      <c r="J12" s="11">
        <f>H12/H9</f>
        <v>1.0909090909090908</v>
      </c>
      <c r="K12" s="27">
        <v>151</v>
      </c>
      <c r="L12" s="27">
        <v>22</v>
      </c>
      <c r="M12" s="28">
        <f t="shared" si="2"/>
        <v>0.14569536423841059</v>
      </c>
      <c r="N12" s="11">
        <f>L12/L9</f>
        <v>1.1000000000000001</v>
      </c>
      <c r="O12" s="27">
        <v>1834</v>
      </c>
      <c r="P12" s="27">
        <v>61</v>
      </c>
      <c r="Q12" s="28">
        <f t="shared" si="3"/>
        <v>3.3260632497273721E-2</v>
      </c>
      <c r="R12" s="11">
        <f>P12/P9</f>
        <v>1</v>
      </c>
      <c r="S12" s="27">
        <v>37025</v>
      </c>
      <c r="T12" s="27">
        <v>1248</v>
      </c>
      <c r="U12" s="28">
        <f t="shared" si="4"/>
        <v>3.3706954760297093E-2</v>
      </c>
      <c r="V12" s="11">
        <f>T12/T9</f>
        <v>1.1544865864939871</v>
      </c>
      <c r="W12" s="27">
        <v>605</v>
      </c>
      <c r="X12" s="27">
        <v>28</v>
      </c>
      <c r="Y12" s="28">
        <f t="shared" si="5"/>
        <v>4.6280991735537187E-2</v>
      </c>
      <c r="Z12" s="11">
        <f>X12/X9</f>
        <v>1.75</v>
      </c>
    </row>
    <row r="13" spans="1:26" x14ac:dyDescent="0.35">
      <c r="A13" s="3">
        <v>2019</v>
      </c>
      <c r="B13" s="3" t="s">
        <v>40</v>
      </c>
      <c r="C13" s="27">
        <v>3517</v>
      </c>
      <c r="D13" s="27">
        <v>167</v>
      </c>
      <c r="E13" s="28">
        <f t="shared" si="0"/>
        <v>4.7483650838783052E-2</v>
      </c>
      <c r="F13" s="11">
        <f>D13/D9</f>
        <v>1.2945736434108528</v>
      </c>
      <c r="G13" s="27">
        <v>2236</v>
      </c>
      <c r="H13" s="27">
        <v>63</v>
      </c>
      <c r="I13" s="28">
        <f t="shared" si="1"/>
        <v>2.817531305903399E-2</v>
      </c>
      <c r="J13" s="11">
        <f>H13/H9</f>
        <v>1.1454545454545455</v>
      </c>
      <c r="K13" s="27">
        <v>165</v>
      </c>
      <c r="L13" s="27">
        <v>26</v>
      </c>
      <c r="M13" s="28">
        <f t="shared" si="2"/>
        <v>0.15757575757575756</v>
      </c>
      <c r="N13" s="11">
        <f>L13/L9</f>
        <v>1.3</v>
      </c>
      <c r="O13" s="27">
        <v>1842</v>
      </c>
      <c r="P13" s="27">
        <v>75</v>
      </c>
      <c r="Q13" s="28">
        <f t="shared" si="3"/>
        <v>4.071661237785016E-2</v>
      </c>
      <c r="R13" s="11">
        <f>P13/P9</f>
        <v>1.2295081967213115</v>
      </c>
      <c r="S13" s="27">
        <v>34878</v>
      </c>
      <c r="T13" s="27">
        <v>1150</v>
      </c>
      <c r="U13" s="28">
        <f t="shared" si="4"/>
        <v>3.2972074086816905E-2</v>
      </c>
      <c r="V13" s="11">
        <f>T13/T9</f>
        <v>1.0638297872340425</v>
      </c>
      <c r="W13" s="27">
        <v>628</v>
      </c>
      <c r="X13" s="27">
        <v>28</v>
      </c>
      <c r="Y13" s="28">
        <f t="shared" si="5"/>
        <v>4.4585987261146494E-2</v>
      </c>
      <c r="Z13" s="11">
        <f>X13/X9</f>
        <v>1.75</v>
      </c>
    </row>
    <row r="14" spans="1:26" x14ac:dyDescent="0.35">
      <c r="A14" s="3">
        <v>2013</v>
      </c>
      <c r="B14" s="3" t="s">
        <v>38</v>
      </c>
      <c r="C14" s="1" t="s">
        <v>15</v>
      </c>
      <c r="D14" s="1" t="s">
        <v>15</v>
      </c>
      <c r="E14" s="1" t="s">
        <v>15</v>
      </c>
      <c r="F14" s="24" t="s">
        <v>14</v>
      </c>
      <c r="G14" s="1" t="s">
        <v>15</v>
      </c>
      <c r="H14" s="1" t="s">
        <v>15</v>
      </c>
      <c r="I14" s="1" t="s">
        <v>15</v>
      </c>
      <c r="J14" s="24" t="s">
        <v>14</v>
      </c>
      <c r="K14" s="1" t="s">
        <v>15</v>
      </c>
      <c r="L14" s="1" t="s">
        <v>15</v>
      </c>
      <c r="M14" s="1" t="s">
        <v>15</v>
      </c>
      <c r="N14" s="24" t="s">
        <v>14</v>
      </c>
      <c r="O14" s="1" t="s">
        <v>15</v>
      </c>
      <c r="P14" s="1" t="s">
        <v>15</v>
      </c>
      <c r="Q14" s="1" t="s">
        <v>15</v>
      </c>
      <c r="R14" s="24" t="s">
        <v>14</v>
      </c>
      <c r="S14" s="1" t="s">
        <v>15</v>
      </c>
      <c r="T14" s="1" t="s">
        <v>15</v>
      </c>
      <c r="U14" s="1" t="s">
        <v>15</v>
      </c>
      <c r="V14" s="24" t="s">
        <v>14</v>
      </c>
      <c r="W14" s="1" t="s">
        <v>15</v>
      </c>
      <c r="X14" s="1" t="s">
        <v>15</v>
      </c>
      <c r="Y14" s="1" t="s">
        <v>15</v>
      </c>
      <c r="Z14" s="24" t="s">
        <v>14</v>
      </c>
    </row>
    <row r="15" spans="1:26" x14ac:dyDescent="0.35">
      <c r="A15" s="3">
        <v>2014</v>
      </c>
      <c r="B15" s="3" t="s">
        <v>38</v>
      </c>
      <c r="C15" s="27">
        <v>1965</v>
      </c>
      <c r="D15" s="27">
        <v>73</v>
      </c>
      <c r="E15" s="28">
        <f>D15/C15</f>
        <v>3.7150127226463103E-2</v>
      </c>
      <c r="F15" s="23" t="s">
        <v>14</v>
      </c>
      <c r="G15" s="27">
        <v>1539</v>
      </c>
      <c r="H15" s="27">
        <v>43</v>
      </c>
      <c r="I15" s="28">
        <f>H15/G15</f>
        <v>2.7940220922677061E-2</v>
      </c>
      <c r="J15" s="23" t="s">
        <v>14</v>
      </c>
      <c r="K15" s="27">
        <v>98</v>
      </c>
      <c r="L15" s="27">
        <v>15</v>
      </c>
      <c r="M15" s="28">
        <f>L15/K15</f>
        <v>0.15306122448979592</v>
      </c>
      <c r="N15" s="23" t="s">
        <v>14</v>
      </c>
      <c r="O15" s="27">
        <v>1285</v>
      </c>
      <c r="P15" s="27">
        <v>45</v>
      </c>
      <c r="Q15" s="28">
        <f>P15/O15</f>
        <v>3.5019455252918288E-2</v>
      </c>
      <c r="R15" s="23" t="s">
        <v>14</v>
      </c>
      <c r="S15" s="27">
        <v>30135</v>
      </c>
      <c r="T15" s="27">
        <v>931</v>
      </c>
      <c r="U15" s="28">
        <f>T15/S15</f>
        <v>3.0894308943089432E-2</v>
      </c>
      <c r="V15" s="23" t="s">
        <v>14</v>
      </c>
      <c r="W15" s="27">
        <v>380</v>
      </c>
      <c r="X15" s="27">
        <v>23</v>
      </c>
      <c r="Y15" s="28">
        <f>X15/W15</f>
        <v>6.0526315789473685E-2</v>
      </c>
      <c r="Z15" s="23" t="s">
        <v>14</v>
      </c>
    </row>
    <row r="16" spans="1:26" x14ac:dyDescent="0.35">
      <c r="A16" s="3">
        <v>2015</v>
      </c>
      <c r="B16" s="3" t="s">
        <v>38</v>
      </c>
      <c r="C16" s="27">
        <v>1996</v>
      </c>
      <c r="D16" s="27">
        <v>94</v>
      </c>
      <c r="E16" s="28">
        <f t="shared" ref="E16:E20" si="6">D16/C16</f>
        <v>4.7094188376753505E-2</v>
      </c>
      <c r="F16" s="11">
        <f>D16/D16</f>
        <v>1</v>
      </c>
      <c r="G16" s="27">
        <v>1694</v>
      </c>
      <c r="H16" s="27">
        <v>29</v>
      </c>
      <c r="I16" s="28">
        <f t="shared" ref="I16:I20" si="7">H16/G16</f>
        <v>1.7119244391971666E-2</v>
      </c>
      <c r="J16" s="11">
        <f>H16/H16</f>
        <v>1</v>
      </c>
      <c r="K16" s="27">
        <v>111</v>
      </c>
      <c r="L16" s="27">
        <v>13</v>
      </c>
      <c r="M16" s="28">
        <f t="shared" ref="M16:M20" si="8">L16/K16</f>
        <v>0.11711711711711711</v>
      </c>
      <c r="N16" s="11">
        <f>L16/L16</f>
        <v>1</v>
      </c>
      <c r="O16" s="27">
        <v>1405</v>
      </c>
      <c r="P16" s="27">
        <v>47</v>
      </c>
      <c r="Q16" s="28">
        <f t="shared" ref="Q16:Q20" si="9">P16/O16</f>
        <v>3.3451957295373667E-2</v>
      </c>
      <c r="R16" s="11">
        <f>P16/P16</f>
        <v>1</v>
      </c>
      <c r="S16" s="27">
        <v>30548</v>
      </c>
      <c r="T16" s="27">
        <v>1028</v>
      </c>
      <c r="U16" s="28">
        <f t="shared" ref="U16:U20" si="10">T16/S16</f>
        <v>3.3651957574963989E-2</v>
      </c>
      <c r="V16" s="11">
        <f>T16/T16</f>
        <v>1</v>
      </c>
      <c r="W16" s="27">
        <v>381</v>
      </c>
      <c r="X16" s="27">
        <v>15</v>
      </c>
      <c r="Y16" s="28">
        <f t="shared" ref="Y16:Y20" si="11">X16/W16</f>
        <v>3.937007874015748E-2</v>
      </c>
      <c r="Z16" s="11">
        <f>W16/W16</f>
        <v>1</v>
      </c>
    </row>
    <row r="17" spans="1:26" x14ac:dyDescent="0.35">
      <c r="A17" s="3">
        <v>2016</v>
      </c>
      <c r="B17" s="3" t="s">
        <v>38</v>
      </c>
      <c r="C17" s="27">
        <v>2104</v>
      </c>
      <c r="D17" s="27">
        <v>94</v>
      </c>
      <c r="E17" s="28">
        <f t="shared" si="6"/>
        <v>4.467680608365019E-2</v>
      </c>
      <c r="F17" s="11">
        <f>D17/D16</f>
        <v>1</v>
      </c>
      <c r="G17" s="27">
        <v>1654</v>
      </c>
      <c r="H17" s="27">
        <v>42</v>
      </c>
      <c r="I17" s="28">
        <f t="shared" si="7"/>
        <v>2.539298669891173E-2</v>
      </c>
      <c r="J17" s="11">
        <f>H17/H16</f>
        <v>1.4482758620689655</v>
      </c>
      <c r="K17" s="27">
        <v>95</v>
      </c>
      <c r="L17" s="27">
        <v>11</v>
      </c>
      <c r="M17" s="28">
        <f t="shared" si="8"/>
        <v>0.11578947368421053</v>
      </c>
      <c r="N17" s="11">
        <f>L17/L16</f>
        <v>0.84615384615384615</v>
      </c>
      <c r="O17" s="27">
        <v>1371</v>
      </c>
      <c r="P17" s="27">
        <v>43</v>
      </c>
      <c r="Q17" s="28">
        <f t="shared" si="9"/>
        <v>3.1363967906637494E-2</v>
      </c>
      <c r="R17" s="11">
        <f>P17/P16</f>
        <v>0.91489361702127658</v>
      </c>
      <c r="S17" s="27">
        <v>29580</v>
      </c>
      <c r="T17" s="27">
        <v>949</v>
      </c>
      <c r="U17" s="28">
        <f t="shared" si="10"/>
        <v>3.2082488167680868E-2</v>
      </c>
      <c r="V17" s="11">
        <f>T17/T16</f>
        <v>0.9231517509727627</v>
      </c>
      <c r="W17" s="27">
        <v>398</v>
      </c>
      <c r="X17" s="27">
        <v>25</v>
      </c>
      <c r="Y17" s="28">
        <f t="shared" si="11"/>
        <v>6.2814070351758788E-2</v>
      </c>
      <c r="Z17" s="11">
        <f>W17/W16</f>
        <v>1.0446194225721785</v>
      </c>
    </row>
    <row r="18" spans="1:26" x14ac:dyDescent="0.35">
      <c r="A18" s="3">
        <v>2017</v>
      </c>
      <c r="B18" s="3" t="s">
        <v>38</v>
      </c>
      <c r="C18" s="27">
        <v>2200</v>
      </c>
      <c r="D18" s="27">
        <v>89</v>
      </c>
      <c r="E18" s="28">
        <f t="shared" si="6"/>
        <v>4.0454545454545451E-2</v>
      </c>
      <c r="F18" s="11">
        <f>D18/D16</f>
        <v>0.94680851063829785</v>
      </c>
      <c r="G18" s="27">
        <v>1611</v>
      </c>
      <c r="H18" s="27">
        <v>44</v>
      </c>
      <c r="I18" s="28">
        <f t="shared" si="7"/>
        <v>2.7312228429546864E-2</v>
      </c>
      <c r="J18" s="11">
        <f>H18/H16</f>
        <v>1.5172413793103448</v>
      </c>
      <c r="K18" s="27">
        <v>69</v>
      </c>
      <c r="L18" s="27">
        <v>10</v>
      </c>
      <c r="M18" s="28">
        <f t="shared" si="8"/>
        <v>0.14492753623188406</v>
      </c>
      <c r="N18" s="11">
        <f>L18/L16</f>
        <v>0.76923076923076927</v>
      </c>
      <c r="O18" s="27">
        <v>1460</v>
      </c>
      <c r="P18" s="27">
        <v>50</v>
      </c>
      <c r="Q18" s="28">
        <f t="shared" si="9"/>
        <v>3.4246575342465752E-2</v>
      </c>
      <c r="R18" s="11">
        <f>P18/P16</f>
        <v>1.0638297872340425</v>
      </c>
      <c r="S18" s="27">
        <v>28389</v>
      </c>
      <c r="T18" s="27">
        <v>1036</v>
      </c>
      <c r="U18" s="28">
        <f t="shared" si="10"/>
        <v>3.6493007855155163E-2</v>
      </c>
      <c r="V18" s="11">
        <f>T18/T16</f>
        <v>1.0077821011673151</v>
      </c>
      <c r="W18" s="27">
        <v>399</v>
      </c>
      <c r="X18" s="27">
        <v>15</v>
      </c>
      <c r="Y18" s="28">
        <f t="shared" si="11"/>
        <v>3.7593984962406013E-2</v>
      </c>
      <c r="Z18" s="11">
        <f>W18/W16</f>
        <v>1.0472440944881889</v>
      </c>
    </row>
    <row r="19" spans="1:26" x14ac:dyDescent="0.35">
      <c r="A19" s="3">
        <v>2018</v>
      </c>
      <c r="B19" s="3" t="s">
        <v>38</v>
      </c>
      <c r="C19" s="27">
        <v>2285</v>
      </c>
      <c r="D19" s="27">
        <v>118</v>
      </c>
      <c r="E19" s="28">
        <f t="shared" si="6"/>
        <v>5.1641137855579868E-2</v>
      </c>
      <c r="F19" s="11">
        <f>D19/D16</f>
        <v>1.2553191489361701</v>
      </c>
      <c r="G19" s="27">
        <v>1621</v>
      </c>
      <c r="H19" s="27">
        <v>47</v>
      </c>
      <c r="I19" s="28">
        <f t="shared" si="7"/>
        <v>2.8994447871684145E-2</v>
      </c>
      <c r="J19" s="11">
        <f>H19/H16</f>
        <v>1.6206896551724137</v>
      </c>
      <c r="K19" s="27">
        <v>74</v>
      </c>
      <c r="L19" s="27">
        <v>10</v>
      </c>
      <c r="M19" s="28">
        <f t="shared" si="8"/>
        <v>0.13513513513513514</v>
      </c>
      <c r="N19" s="11">
        <f>L19/L16</f>
        <v>0.76923076923076927</v>
      </c>
      <c r="O19" s="27">
        <v>1308</v>
      </c>
      <c r="P19" s="27">
        <v>61</v>
      </c>
      <c r="Q19" s="28">
        <f t="shared" si="9"/>
        <v>4.6636085626911315E-2</v>
      </c>
      <c r="R19" s="11">
        <f>P19/P16</f>
        <v>1.2978723404255319</v>
      </c>
      <c r="S19" s="27">
        <v>27107</v>
      </c>
      <c r="T19" s="27">
        <v>986</v>
      </c>
      <c r="U19" s="28">
        <f t="shared" si="10"/>
        <v>3.6374368244364921E-2</v>
      </c>
      <c r="V19" s="11">
        <f>T19/T16</f>
        <v>0.95914396887159536</v>
      </c>
      <c r="W19" s="27">
        <v>388</v>
      </c>
      <c r="X19" s="27">
        <v>17</v>
      </c>
      <c r="Y19" s="28">
        <f t="shared" si="11"/>
        <v>4.3814432989690719E-2</v>
      </c>
      <c r="Z19" s="11">
        <f>W19/W16</f>
        <v>1.0183727034120735</v>
      </c>
    </row>
    <row r="20" spans="1:26" x14ac:dyDescent="0.35">
      <c r="A20" s="3">
        <v>2019</v>
      </c>
      <c r="B20" s="3" t="s">
        <v>38</v>
      </c>
      <c r="C20" s="27">
        <v>2351</v>
      </c>
      <c r="D20" s="27">
        <v>139</v>
      </c>
      <c r="E20" s="28">
        <f t="shared" si="6"/>
        <v>5.9123777116120803E-2</v>
      </c>
      <c r="F20" s="11">
        <f>D20/D16</f>
        <v>1.4787234042553192</v>
      </c>
      <c r="G20" s="27">
        <v>1520</v>
      </c>
      <c r="H20" s="27">
        <v>48</v>
      </c>
      <c r="I20" s="28">
        <f t="shared" si="7"/>
        <v>3.1578947368421054E-2</v>
      </c>
      <c r="J20" s="11">
        <f>H20/H16</f>
        <v>1.6551724137931034</v>
      </c>
      <c r="K20" s="27">
        <v>85</v>
      </c>
      <c r="L20" s="27">
        <v>15</v>
      </c>
      <c r="M20" s="28">
        <f t="shared" si="8"/>
        <v>0.17647058823529413</v>
      </c>
      <c r="N20" s="11">
        <f>L20/L16</f>
        <v>1.1538461538461537</v>
      </c>
      <c r="O20" s="27">
        <v>1390</v>
      </c>
      <c r="P20" s="27">
        <v>61</v>
      </c>
      <c r="Q20" s="28">
        <f t="shared" si="9"/>
        <v>4.3884892086330937E-2</v>
      </c>
      <c r="R20" s="11">
        <f>P20/P16</f>
        <v>1.2978723404255319</v>
      </c>
      <c r="S20" s="27">
        <v>25455</v>
      </c>
      <c r="T20" s="27">
        <v>1006</v>
      </c>
      <c r="U20" s="28">
        <f t="shared" si="10"/>
        <v>3.9520722844234926E-2</v>
      </c>
      <c r="V20" s="11">
        <f>T20/T16</f>
        <v>0.97859922178988323</v>
      </c>
      <c r="W20" s="27">
        <v>422</v>
      </c>
      <c r="X20" s="27">
        <v>19</v>
      </c>
      <c r="Y20" s="28">
        <f t="shared" si="11"/>
        <v>4.5023696682464455E-2</v>
      </c>
      <c r="Z20" s="11">
        <f>W20/W16</f>
        <v>1.1076115485564304</v>
      </c>
    </row>
    <row r="21" spans="1:26" x14ac:dyDescent="0.35">
      <c r="A21" s="3">
        <v>2013</v>
      </c>
      <c r="B21" s="3" t="s">
        <v>4</v>
      </c>
      <c r="C21" s="1" t="s">
        <v>15</v>
      </c>
      <c r="D21" s="1" t="s">
        <v>15</v>
      </c>
      <c r="E21" s="1" t="s">
        <v>15</v>
      </c>
      <c r="F21" s="24" t="s">
        <v>14</v>
      </c>
      <c r="G21" s="1" t="s">
        <v>15</v>
      </c>
      <c r="H21" s="1" t="s">
        <v>15</v>
      </c>
      <c r="I21" s="1" t="s">
        <v>15</v>
      </c>
      <c r="J21" s="24" t="s">
        <v>14</v>
      </c>
      <c r="K21" s="1" t="s">
        <v>15</v>
      </c>
      <c r="L21" s="1" t="s">
        <v>15</v>
      </c>
      <c r="M21" s="1" t="s">
        <v>15</v>
      </c>
      <c r="N21" s="24" t="s">
        <v>14</v>
      </c>
      <c r="O21" s="1" t="s">
        <v>15</v>
      </c>
      <c r="P21" s="1" t="s">
        <v>15</v>
      </c>
      <c r="Q21" s="1" t="s">
        <v>15</v>
      </c>
      <c r="R21" s="24" t="s">
        <v>14</v>
      </c>
      <c r="S21" s="1" t="s">
        <v>15</v>
      </c>
      <c r="T21" s="1" t="s">
        <v>15</v>
      </c>
      <c r="U21" s="1" t="s">
        <v>15</v>
      </c>
      <c r="V21" s="24" t="s">
        <v>14</v>
      </c>
      <c r="W21" s="1" t="s">
        <v>15</v>
      </c>
      <c r="X21" s="1" t="s">
        <v>15</v>
      </c>
      <c r="Y21" s="1" t="s">
        <v>15</v>
      </c>
      <c r="Z21" s="24" t="s">
        <v>14</v>
      </c>
    </row>
    <row r="22" spans="1:26" x14ac:dyDescent="0.35">
      <c r="A22" s="3">
        <v>2014</v>
      </c>
      <c r="B22" s="3" t="s">
        <v>4</v>
      </c>
      <c r="C22" s="27">
        <v>36387</v>
      </c>
      <c r="D22" s="27">
        <v>2206</v>
      </c>
      <c r="E22" s="28">
        <f>D22/C22</f>
        <v>6.0626047764311429E-2</v>
      </c>
      <c r="F22" s="23" t="s">
        <v>14</v>
      </c>
      <c r="G22" s="27">
        <v>20865</v>
      </c>
      <c r="H22" s="27">
        <v>643</v>
      </c>
      <c r="I22" s="4">
        <f t="shared" ref="I22:I27" si="12">H22/G22</f>
        <v>3.0817157919961657E-2</v>
      </c>
      <c r="J22" s="23" t="s">
        <v>14</v>
      </c>
      <c r="K22" s="27">
        <v>1864</v>
      </c>
      <c r="L22" s="27">
        <v>357</v>
      </c>
      <c r="M22" s="4">
        <f t="shared" ref="M22:M27" si="13">L22/K22</f>
        <v>0.1915236051502146</v>
      </c>
      <c r="N22" s="23" t="s">
        <v>14</v>
      </c>
      <c r="O22" s="27">
        <v>16027</v>
      </c>
      <c r="P22" s="27">
        <v>795</v>
      </c>
      <c r="Q22" s="4">
        <f t="shared" ref="Q22:Q27" si="14">P22/O22</f>
        <v>4.9603793598302866E-2</v>
      </c>
      <c r="R22" s="23" t="s">
        <v>14</v>
      </c>
      <c r="S22" s="27">
        <v>347522</v>
      </c>
      <c r="T22" s="27">
        <v>15962</v>
      </c>
      <c r="U22" s="4">
        <f t="shared" ref="U22:U27" si="15">T22/S22</f>
        <v>4.5930905093778236E-2</v>
      </c>
      <c r="V22" s="23" t="s">
        <v>14</v>
      </c>
      <c r="W22" s="27">
        <v>5418</v>
      </c>
      <c r="X22" s="27">
        <v>334</v>
      </c>
      <c r="Y22" s="4">
        <f t="shared" ref="Y22:Y27" si="16">X22/W22</f>
        <v>6.1646363971945367E-2</v>
      </c>
      <c r="Z22" s="23" t="s">
        <v>14</v>
      </c>
    </row>
    <row r="23" spans="1:26" x14ac:dyDescent="0.35">
      <c r="A23" s="3">
        <v>2015</v>
      </c>
      <c r="B23" s="3" t="s">
        <v>4</v>
      </c>
      <c r="C23" s="27">
        <v>37826</v>
      </c>
      <c r="D23" s="27">
        <v>2169</v>
      </c>
      <c r="E23" s="28">
        <f t="shared" ref="E23:E27" si="17">D23/C23</f>
        <v>5.7341511129910643E-2</v>
      </c>
      <c r="F23" s="11">
        <f>D23/D23</f>
        <v>1</v>
      </c>
      <c r="G23" s="27">
        <v>22007</v>
      </c>
      <c r="H23" s="27">
        <v>713</v>
      </c>
      <c r="I23" s="4">
        <f t="shared" si="12"/>
        <v>3.2398782205661836E-2</v>
      </c>
      <c r="J23" s="11">
        <f>H23/H23</f>
        <v>1</v>
      </c>
      <c r="K23" s="27">
        <v>1814</v>
      </c>
      <c r="L23" s="27">
        <v>290</v>
      </c>
      <c r="M23" s="4">
        <f t="shared" si="13"/>
        <v>0.15986769570011025</v>
      </c>
      <c r="N23" s="11">
        <f>L23/L23</f>
        <v>1</v>
      </c>
      <c r="O23" s="27">
        <v>17193</v>
      </c>
      <c r="P23" s="27">
        <v>819</v>
      </c>
      <c r="Q23" s="4">
        <f t="shared" si="14"/>
        <v>4.7635665677892167E-2</v>
      </c>
      <c r="R23" s="11">
        <f>P23/P23</f>
        <v>1</v>
      </c>
      <c r="S23" s="27">
        <v>350794</v>
      </c>
      <c r="T23" s="27">
        <v>14742</v>
      </c>
      <c r="U23" s="4">
        <f t="shared" si="15"/>
        <v>4.2024664047845744E-2</v>
      </c>
      <c r="V23" s="11">
        <f>T23/T23</f>
        <v>1</v>
      </c>
      <c r="W23" s="27">
        <v>5620</v>
      </c>
      <c r="X23" s="27">
        <v>339</v>
      </c>
      <c r="Y23" s="4">
        <f t="shared" si="16"/>
        <v>6.03202846975089E-2</v>
      </c>
      <c r="Z23" s="11">
        <f>X23/X23</f>
        <v>1</v>
      </c>
    </row>
    <row r="24" spans="1:26" x14ac:dyDescent="0.35">
      <c r="A24" s="3">
        <v>2016</v>
      </c>
      <c r="B24" s="3" t="s">
        <v>4</v>
      </c>
      <c r="C24" s="27">
        <v>38993</v>
      </c>
      <c r="D24" s="27">
        <v>2177</v>
      </c>
      <c r="E24" s="28">
        <f t="shared" si="17"/>
        <v>5.5830533685533298E-2</v>
      </c>
      <c r="F24" s="11">
        <f>D24/D23</f>
        <v>1.0036883356385431</v>
      </c>
      <c r="G24" s="27">
        <v>21506</v>
      </c>
      <c r="H24" s="27">
        <v>614</v>
      </c>
      <c r="I24" s="4">
        <f t="shared" si="12"/>
        <v>2.8550172045010695E-2</v>
      </c>
      <c r="J24" s="11">
        <f>H24/H23</f>
        <v>0.86115007012622724</v>
      </c>
      <c r="K24" s="27">
        <v>1708</v>
      </c>
      <c r="L24" s="27">
        <v>299</v>
      </c>
      <c r="M24" s="4">
        <f t="shared" si="13"/>
        <v>0.17505854800936768</v>
      </c>
      <c r="N24" s="11">
        <f>L24/L23</f>
        <v>1.0310344827586206</v>
      </c>
      <c r="O24" s="27">
        <v>17350</v>
      </c>
      <c r="P24" s="27">
        <v>837</v>
      </c>
      <c r="Q24" s="4">
        <f t="shared" si="14"/>
        <v>4.824207492795389E-2</v>
      </c>
      <c r="R24" s="11">
        <f>P24/P23</f>
        <v>1.0219780219780219</v>
      </c>
      <c r="S24" s="27">
        <v>339876</v>
      </c>
      <c r="T24" s="27">
        <v>14338</v>
      </c>
      <c r="U24" s="4">
        <f t="shared" si="15"/>
        <v>4.2185973708058232E-2</v>
      </c>
      <c r="V24" s="11">
        <f>T24/T23</f>
        <v>0.9725953059286393</v>
      </c>
      <c r="W24" s="27">
        <v>5785</v>
      </c>
      <c r="X24" s="27">
        <v>324</v>
      </c>
      <c r="Y24" s="4">
        <f t="shared" si="16"/>
        <v>5.6006914433880728E-2</v>
      </c>
      <c r="Z24" s="11">
        <f>X24/X23</f>
        <v>0.95575221238938057</v>
      </c>
    </row>
    <row r="25" spans="1:26" x14ac:dyDescent="0.35">
      <c r="A25" s="3">
        <v>2017</v>
      </c>
      <c r="B25" s="3" t="s">
        <v>4</v>
      </c>
      <c r="C25" s="27">
        <v>40148</v>
      </c>
      <c r="D25" s="27">
        <v>2511</v>
      </c>
      <c r="E25" s="28">
        <f t="shared" si="17"/>
        <v>6.2543588721729604E-2</v>
      </c>
      <c r="F25" s="11">
        <f>D25/D23</f>
        <v>1.1576763485477179</v>
      </c>
      <c r="G25" s="27">
        <v>21761</v>
      </c>
      <c r="H25" s="27">
        <v>757</v>
      </c>
      <c r="I25" s="4">
        <f t="shared" si="12"/>
        <v>3.4787004273700656E-2</v>
      </c>
      <c r="J25" s="11">
        <f>H25/H23</f>
        <v>1.0617110799438991</v>
      </c>
      <c r="K25" s="27">
        <v>1654</v>
      </c>
      <c r="L25" s="27">
        <v>335</v>
      </c>
      <c r="M25" s="4">
        <f t="shared" si="13"/>
        <v>0.20253929866989118</v>
      </c>
      <c r="N25" s="11">
        <f>L25/L23</f>
        <v>1.1551724137931034</v>
      </c>
      <c r="O25" s="27">
        <v>17801</v>
      </c>
      <c r="P25" s="27">
        <v>961</v>
      </c>
      <c r="Q25" s="4">
        <f t="shared" si="14"/>
        <v>5.3985731138700074E-2</v>
      </c>
      <c r="R25" s="11">
        <f>P25/P23</f>
        <v>1.1733821733821734</v>
      </c>
      <c r="S25" s="27">
        <v>334582</v>
      </c>
      <c r="T25" s="27">
        <v>14889</v>
      </c>
      <c r="U25" s="4">
        <f t="shared" si="15"/>
        <v>4.4500301869197983E-2</v>
      </c>
      <c r="V25" s="11">
        <f>T25/T23</f>
        <v>1.0099715099715099</v>
      </c>
      <c r="W25" s="27">
        <v>6029</v>
      </c>
      <c r="X25" s="27">
        <v>333</v>
      </c>
      <c r="Y25" s="4">
        <f t="shared" si="16"/>
        <v>5.5233040305191577E-2</v>
      </c>
      <c r="Z25" s="11">
        <f>X25/X23</f>
        <v>0.98230088495575218</v>
      </c>
    </row>
    <row r="26" spans="1:26" x14ac:dyDescent="0.35">
      <c r="A26" s="3">
        <v>2018</v>
      </c>
      <c r="B26" s="3" t="s">
        <v>4</v>
      </c>
      <c r="C26" s="27">
        <v>41439</v>
      </c>
      <c r="D26" s="27">
        <v>2950</v>
      </c>
      <c r="E26" s="28">
        <f t="shared" si="17"/>
        <v>7.1188976567967369E-2</v>
      </c>
      <c r="F26" s="11">
        <f>D26/D23</f>
        <v>1.3600737667127709</v>
      </c>
      <c r="G26" s="27">
        <v>22250</v>
      </c>
      <c r="H26" s="27">
        <v>883</v>
      </c>
      <c r="I26" s="4">
        <f t="shared" si="12"/>
        <v>3.9685393258426967E-2</v>
      </c>
      <c r="J26" s="11">
        <f>H26/H23</f>
        <v>1.238429172510519</v>
      </c>
      <c r="K26" s="27">
        <v>1632</v>
      </c>
      <c r="L26" s="27">
        <v>309</v>
      </c>
      <c r="M26" s="4">
        <f t="shared" si="13"/>
        <v>0.18933823529411764</v>
      </c>
      <c r="N26" s="11">
        <f>L26/L23</f>
        <v>1.0655172413793104</v>
      </c>
      <c r="O26" s="27">
        <v>18130</v>
      </c>
      <c r="P26" s="27">
        <v>1049</v>
      </c>
      <c r="Q26" s="4">
        <f t="shared" si="14"/>
        <v>5.7859900717043576E-2</v>
      </c>
      <c r="R26" s="11">
        <f>P26/P23</f>
        <v>1.2808302808302807</v>
      </c>
      <c r="S26" s="27">
        <v>322075</v>
      </c>
      <c r="T26" s="27">
        <v>15714</v>
      </c>
      <c r="U26" s="4">
        <f t="shared" si="15"/>
        <v>4.8789878133975007E-2</v>
      </c>
      <c r="V26" s="11">
        <f>T26/T23</f>
        <v>1.0659340659340659</v>
      </c>
      <c r="W26" s="27">
        <v>6190</v>
      </c>
      <c r="X26" s="27">
        <v>436</v>
      </c>
      <c r="Y26" s="4">
        <f t="shared" si="16"/>
        <v>7.0436187399030695E-2</v>
      </c>
      <c r="Z26" s="11">
        <f>X26/X23</f>
        <v>1.2861356932153392</v>
      </c>
    </row>
    <row r="27" spans="1:26" x14ac:dyDescent="0.35">
      <c r="A27" s="3">
        <v>2019</v>
      </c>
      <c r="B27" s="3" t="s">
        <v>4</v>
      </c>
      <c r="C27" s="27">
        <v>42916</v>
      </c>
      <c r="D27" s="27">
        <v>3072</v>
      </c>
      <c r="E27" s="28">
        <f t="shared" si="17"/>
        <v>7.1581694472923854E-2</v>
      </c>
      <c r="F27" s="11">
        <f>D27/D23</f>
        <v>1.4163208852005533</v>
      </c>
      <c r="G27" s="27">
        <v>22324</v>
      </c>
      <c r="H27" s="27">
        <v>886</v>
      </c>
      <c r="I27" s="4">
        <f t="shared" si="12"/>
        <v>3.9688227916144063E-2</v>
      </c>
      <c r="J27" s="11">
        <f>H27/H23</f>
        <v>1.2426367461430574</v>
      </c>
      <c r="K27" s="27">
        <v>1664</v>
      </c>
      <c r="L27" s="27">
        <v>367</v>
      </c>
      <c r="M27" s="4">
        <f t="shared" si="13"/>
        <v>0.22055288461538461</v>
      </c>
      <c r="N27" s="11">
        <f>L27/L23</f>
        <v>1.2655172413793103</v>
      </c>
      <c r="O27" s="27">
        <v>18600</v>
      </c>
      <c r="P27" s="27">
        <v>1101</v>
      </c>
      <c r="Q27" s="4">
        <f t="shared" si="14"/>
        <v>5.9193548387096777E-2</v>
      </c>
      <c r="R27" s="11">
        <f>P27/P23</f>
        <v>1.3443223443223444</v>
      </c>
      <c r="S27" s="27">
        <v>310179</v>
      </c>
      <c r="T27" s="27">
        <v>15734</v>
      </c>
      <c r="U27" s="4">
        <f t="shared" si="15"/>
        <v>5.0725548796017782E-2</v>
      </c>
      <c r="V27" s="11">
        <f>T27/T23</f>
        <v>1.0672907339574007</v>
      </c>
      <c r="W27" s="27">
        <v>6398</v>
      </c>
      <c r="X27" s="27">
        <v>462</v>
      </c>
      <c r="Y27" s="4">
        <f t="shared" si="16"/>
        <v>7.2210065645514229E-2</v>
      </c>
      <c r="Z27" s="11">
        <f>X27/X23</f>
        <v>1.3628318584070795</v>
      </c>
    </row>
    <row r="28" spans="1:26" x14ac:dyDescent="0.35">
      <c r="A28" s="3"/>
      <c r="B28" s="3"/>
      <c r="F28" s="24"/>
      <c r="J28" s="24"/>
      <c r="N28" s="24"/>
      <c r="R28" s="24"/>
      <c r="V28" s="24"/>
      <c r="Z28" s="24"/>
    </row>
    <row r="29" spans="1:26" x14ac:dyDescent="0.35">
      <c r="A29" s="3"/>
      <c r="B29" s="3"/>
      <c r="C29" s="3"/>
      <c r="E29" s="4"/>
      <c r="F29" s="23"/>
      <c r="G29" s="3"/>
      <c r="I29" s="4"/>
      <c r="J29" s="23"/>
      <c r="K29" s="3"/>
      <c r="M29" s="4"/>
      <c r="N29" s="23"/>
      <c r="O29" s="3"/>
      <c r="Q29" s="4"/>
      <c r="R29" s="23"/>
      <c r="S29" s="3"/>
      <c r="U29" s="4"/>
      <c r="V29" s="23"/>
      <c r="W29" s="3"/>
      <c r="Y29" s="4"/>
      <c r="Z29" s="23"/>
    </row>
    <row r="30" spans="1:26" x14ac:dyDescent="0.35">
      <c r="A30" s="3"/>
      <c r="B30" s="3"/>
      <c r="C30" s="3"/>
      <c r="E30" s="4"/>
      <c r="F30" s="11"/>
      <c r="G30" s="3"/>
      <c r="I30" s="4"/>
      <c r="J30" s="11"/>
      <c r="K30" s="3"/>
      <c r="M30" s="4"/>
      <c r="N30" s="11"/>
      <c r="O30" s="3"/>
      <c r="Q30" s="4"/>
      <c r="R30" s="11"/>
      <c r="S30" s="3"/>
      <c r="U30" s="4"/>
      <c r="V30" s="11"/>
      <c r="W30" s="3"/>
      <c r="Y30" s="4"/>
      <c r="Z30" s="11"/>
    </row>
    <row r="31" spans="1:26" x14ac:dyDescent="0.35">
      <c r="A31" s="3"/>
      <c r="B31" s="3"/>
      <c r="C31" s="3"/>
      <c r="E31" s="4"/>
      <c r="F31" s="11"/>
      <c r="G31" s="3"/>
      <c r="I31" s="4"/>
      <c r="J31" s="11"/>
      <c r="K31" s="3"/>
      <c r="M31" s="4"/>
      <c r="N31" s="11"/>
      <c r="O31" s="3"/>
      <c r="Q31" s="4"/>
      <c r="R31" s="11"/>
      <c r="S31" s="3"/>
      <c r="U31" s="4"/>
      <c r="V31" s="11"/>
      <c r="W31" s="3"/>
      <c r="Y31" s="4"/>
      <c r="Z31" s="11"/>
    </row>
    <row r="32" spans="1:26" x14ac:dyDescent="0.35">
      <c r="A32" s="3"/>
      <c r="B32" s="3"/>
      <c r="C32" s="3"/>
      <c r="E32" s="4"/>
      <c r="F32" s="11"/>
      <c r="G32" s="3"/>
      <c r="I32" s="4"/>
      <c r="J32" s="11"/>
      <c r="K32" s="3"/>
      <c r="M32" s="4"/>
      <c r="N32" s="11"/>
      <c r="O32" s="3"/>
      <c r="Q32" s="4"/>
      <c r="R32" s="11"/>
      <c r="S32" s="3"/>
      <c r="U32" s="4"/>
      <c r="V32" s="11"/>
      <c r="W32" s="3"/>
      <c r="Y32" s="4"/>
      <c r="Z32" s="11"/>
    </row>
    <row r="33" spans="1:26" x14ac:dyDescent="0.35">
      <c r="A33" s="3"/>
      <c r="B33" s="3"/>
      <c r="C33" s="3"/>
      <c r="E33" s="4"/>
      <c r="F33" s="11"/>
      <c r="G33" s="3"/>
      <c r="I33" s="4"/>
      <c r="J33" s="11"/>
      <c r="K33" s="3"/>
      <c r="M33" s="4"/>
      <c r="N33" s="11"/>
      <c r="O33" s="3"/>
      <c r="Q33" s="4"/>
      <c r="R33" s="11"/>
      <c r="S33" s="3"/>
      <c r="U33" s="4"/>
      <c r="V33" s="11"/>
      <c r="W33" s="3"/>
      <c r="Y33" s="4"/>
      <c r="Z33" s="11"/>
    </row>
    <row r="34" spans="1:26" x14ac:dyDescent="0.35">
      <c r="A34" s="3"/>
      <c r="B34" s="3"/>
      <c r="C34" s="3"/>
      <c r="E34" s="4"/>
      <c r="F34" s="11"/>
      <c r="G34" s="3"/>
      <c r="I34" s="4"/>
      <c r="J34" s="11"/>
      <c r="K34" s="3"/>
      <c r="M34" s="4"/>
      <c r="N34" s="11"/>
      <c r="O34" s="3"/>
      <c r="Q34" s="4"/>
      <c r="R34" s="11"/>
      <c r="S34" s="3"/>
      <c r="U34" s="4"/>
      <c r="V34" s="11"/>
      <c r="W34" s="3"/>
      <c r="Y34" s="4"/>
      <c r="Z34" s="11"/>
    </row>
    <row r="35" spans="1:26" x14ac:dyDescent="0.35">
      <c r="F35" s="10"/>
      <c r="J35" s="10"/>
      <c r="N35" s="10"/>
      <c r="R35" s="10"/>
      <c r="V35" s="10"/>
      <c r="Z35" s="1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zoomScaleNormal="100" workbookViewId="0">
      <selection activeCell="J18" sqref="J18"/>
    </sheetView>
  </sheetViews>
  <sheetFormatPr defaultColWidth="9.1796875" defaultRowHeight="14.5" x14ac:dyDescent="0.35"/>
  <cols>
    <col min="1" max="4" width="9.1796875" style="1"/>
    <col min="5" max="6" width="10.7265625" style="1" customWidth="1"/>
    <col min="7" max="8" width="10.7265625" style="17" customWidth="1"/>
    <col min="9" max="16384" width="9.1796875" style="1"/>
  </cols>
  <sheetData>
    <row r="1" spans="1:9" x14ac:dyDescent="0.35">
      <c r="A1" s="1" t="s">
        <v>44</v>
      </c>
    </row>
    <row r="2" spans="1:9" x14ac:dyDescent="0.35">
      <c r="A2" s="1" t="s">
        <v>35</v>
      </c>
    </row>
    <row r="3" spans="1:9" x14ac:dyDescent="0.35">
      <c r="A3" s="1" t="s">
        <v>16</v>
      </c>
    </row>
    <row r="6" spans="1:9" ht="57.5" x14ac:dyDescent="0.35">
      <c r="A6" s="2" t="s">
        <v>0</v>
      </c>
      <c r="B6" s="2" t="s">
        <v>1</v>
      </c>
      <c r="C6" s="2" t="s">
        <v>7</v>
      </c>
      <c r="D6" s="2" t="s">
        <v>5</v>
      </c>
      <c r="E6" s="2" t="s">
        <v>25</v>
      </c>
      <c r="F6" s="2" t="s">
        <v>26</v>
      </c>
      <c r="G6" s="18" t="s">
        <v>27</v>
      </c>
      <c r="H6" s="18" t="s">
        <v>28</v>
      </c>
    </row>
    <row r="7" spans="1:9" x14ac:dyDescent="0.35">
      <c r="A7" s="3">
        <v>2013</v>
      </c>
      <c r="B7" s="6" t="s">
        <v>41</v>
      </c>
      <c r="C7" s="3" t="s">
        <v>8</v>
      </c>
      <c r="D7" s="13">
        <v>24043</v>
      </c>
      <c r="E7" s="13">
        <v>1761</v>
      </c>
      <c r="F7" s="13">
        <v>2893</v>
      </c>
      <c r="G7" s="19">
        <v>7.32437715759265E-2</v>
      </c>
      <c r="H7" s="20">
        <v>0.60871068095402703</v>
      </c>
      <c r="I7" s="2"/>
    </row>
    <row r="8" spans="1:9" x14ac:dyDescent="0.35">
      <c r="A8" s="3">
        <v>2014</v>
      </c>
      <c r="B8" s="6" t="s">
        <v>41</v>
      </c>
      <c r="C8" s="3" t="s">
        <v>8</v>
      </c>
      <c r="D8" s="13">
        <v>23971</v>
      </c>
      <c r="E8" s="13">
        <v>1813</v>
      </c>
      <c r="F8" s="13">
        <v>2931</v>
      </c>
      <c r="G8" s="19">
        <v>7.5633056610070498E-2</v>
      </c>
      <c r="H8" s="20">
        <v>0.61856021835551001</v>
      </c>
      <c r="I8" s="3"/>
    </row>
    <row r="9" spans="1:9" x14ac:dyDescent="0.35">
      <c r="A9" s="3">
        <v>2015</v>
      </c>
      <c r="B9" s="6" t="s">
        <v>41</v>
      </c>
      <c r="C9" s="3" t="s">
        <v>8</v>
      </c>
      <c r="D9" s="13">
        <v>24470</v>
      </c>
      <c r="E9" s="13">
        <v>1736</v>
      </c>
      <c r="F9" s="13">
        <v>2685</v>
      </c>
      <c r="G9" s="19">
        <v>7.0944013077237397E-2</v>
      </c>
      <c r="H9" s="20">
        <v>0.64655493482309101</v>
      </c>
      <c r="I9" s="3"/>
    </row>
    <row r="10" spans="1:9" x14ac:dyDescent="0.35">
      <c r="A10" s="3">
        <v>2016</v>
      </c>
      <c r="B10" s="6" t="s">
        <v>41</v>
      </c>
      <c r="C10" s="3" t="s">
        <v>8</v>
      </c>
      <c r="D10" s="13">
        <v>23791</v>
      </c>
      <c r="E10" s="13">
        <v>1709</v>
      </c>
      <c r="F10" s="13">
        <v>2663</v>
      </c>
      <c r="G10" s="19">
        <v>7.1833886763902302E-2</v>
      </c>
      <c r="H10" s="20">
        <v>0.64175741644761597</v>
      </c>
      <c r="I10" s="3"/>
    </row>
    <row r="11" spans="1:9" x14ac:dyDescent="0.35">
      <c r="A11" s="3">
        <v>2017</v>
      </c>
      <c r="B11" s="6" t="s">
        <v>41</v>
      </c>
      <c r="C11" s="3" t="s">
        <v>8</v>
      </c>
      <c r="D11" s="13">
        <v>23974</v>
      </c>
      <c r="E11" s="13">
        <v>1892</v>
      </c>
      <c r="F11" s="13">
        <v>2855</v>
      </c>
      <c r="G11" s="19">
        <v>7.8918828731125407E-2</v>
      </c>
      <c r="H11" s="20">
        <v>0.66269702276707498</v>
      </c>
      <c r="I11" s="3"/>
    </row>
    <row r="12" spans="1:9" x14ac:dyDescent="0.35">
      <c r="A12" s="3">
        <v>2018</v>
      </c>
      <c r="B12" s="6" t="s">
        <v>41</v>
      </c>
      <c r="C12" s="3" t="s">
        <v>8</v>
      </c>
      <c r="D12" s="13">
        <v>23482</v>
      </c>
      <c r="E12" s="13">
        <v>2054</v>
      </c>
      <c r="F12" s="13">
        <v>3051</v>
      </c>
      <c r="G12" s="19">
        <v>8.7471254577974597E-2</v>
      </c>
      <c r="H12" s="20">
        <v>0.67322189446083203</v>
      </c>
      <c r="I12" s="3"/>
    </row>
    <row r="13" spans="1:9" x14ac:dyDescent="0.35">
      <c r="A13" s="3">
        <v>2019</v>
      </c>
      <c r="B13" s="6" t="s">
        <v>41</v>
      </c>
      <c r="C13" s="3" t="s">
        <v>8</v>
      </c>
      <c r="D13" s="13">
        <v>22478</v>
      </c>
      <c r="E13" s="13">
        <v>2126</v>
      </c>
      <c r="F13" s="13">
        <v>3267</v>
      </c>
      <c r="G13" s="19">
        <v>9.4581368449150299E-2</v>
      </c>
      <c r="H13" s="20">
        <v>0.65074992347719596</v>
      </c>
      <c r="I13" s="3"/>
    </row>
    <row r="14" spans="1:9" x14ac:dyDescent="0.35">
      <c r="A14" s="3">
        <v>2013</v>
      </c>
      <c r="B14" s="6" t="s">
        <v>42</v>
      </c>
      <c r="C14" s="3" t="s">
        <v>8</v>
      </c>
      <c r="D14" s="3">
        <v>215602</v>
      </c>
      <c r="E14" s="3">
        <v>21344</v>
      </c>
      <c r="F14" s="3">
        <v>36561</v>
      </c>
      <c r="G14" s="19">
        <f t="shared" ref="G14:G41" si="0">E14/D14</f>
        <v>9.8997226370812888E-2</v>
      </c>
      <c r="H14" s="20">
        <f t="shared" ref="H14:H41" si="1">E14/F14</f>
        <v>0.58379147178687674</v>
      </c>
      <c r="I14" s="3"/>
    </row>
    <row r="15" spans="1:9" x14ac:dyDescent="0.35">
      <c r="A15" s="3">
        <v>2014</v>
      </c>
      <c r="B15" s="6" t="s">
        <v>42</v>
      </c>
      <c r="C15" s="3" t="s">
        <v>8</v>
      </c>
      <c r="D15" s="3">
        <v>212624</v>
      </c>
      <c r="E15" s="3">
        <v>21138</v>
      </c>
      <c r="F15" s="3">
        <v>35907</v>
      </c>
      <c r="G15" s="19">
        <f t="shared" si="0"/>
        <v>9.9414929641056513E-2</v>
      </c>
      <c r="H15" s="20">
        <f t="shared" si="1"/>
        <v>0.58868744255994654</v>
      </c>
      <c r="I15" s="3"/>
    </row>
    <row r="16" spans="1:9" x14ac:dyDescent="0.35">
      <c r="A16" s="3">
        <v>2015</v>
      </c>
      <c r="B16" s="6" t="s">
        <v>42</v>
      </c>
      <c r="C16" s="3" t="s">
        <v>8</v>
      </c>
      <c r="D16" s="3">
        <v>217303</v>
      </c>
      <c r="E16" s="3">
        <v>21046</v>
      </c>
      <c r="F16" s="3">
        <v>34672</v>
      </c>
      <c r="G16" s="19">
        <f t="shared" si="0"/>
        <v>9.6850940852174147E-2</v>
      </c>
      <c r="H16" s="20">
        <f t="shared" si="1"/>
        <v>0.60700276880479931</v>
      </c>
      <c r="I16" s="3"/>
    </row>
    <row r="17" spans="1:9" x14ac:dyDescent="0.35">
      <c r="A17" s="3">
        <v>2016</v>
      </c>
      <c r="B17" s="6" t="s">
        <v>42</v>
      </c>
      <c r="C17" s="3" t="s">
        <v>8</v>
      </c>
      <c r="D17" s="3">
        <v>212321</v>
      </c>
      <c r="E17" s="3">
        <v>20658</v>
      </c>
      <c r="F17" s="3">
        <v>33610</v>
      </c>
      <c r="G17" s="19">
        <f t="shared" si="0"/>
        <v>9.7296075282237743E-2</v>
      </c>
      <c r="H17" s="20">
        <f t="shared" si="1"/>
        <v>0.61463850044629575</v>
      </c>
      <c r="I17" s="3"/>
    </row>
    <row r="18" spans="1:9" x14ac:dyDescent="0.35">
      <c r="A18" s="3">
        <v>2017</v>
      </c>
      <c r="B18" s="6" t="s">
        <v>42</v>
      </c>
      <c r="C18" s="3" t="s">
        <v>8</v>
      </c>
      <c r="D18" s="3">
        <v>210056</v>
      </c>
      <c r="E18" s="3">
        <v>21364</v>
      </c>
      <c r="F18" s="3">
        <v>34702</v>
      </c>
      <c r="G18" s="19">
        <f t="shared" si="0"/>
        <v>0.10170621167688616</v>
      </c>
      <c r="H18" s="20">
        <f t="shared" si="1"/>
        <v>0.61564174975505737</v>
      </c>
      <c r="I18" s="3"/>
    </row>
    <row r="19" spans="1:9" x14ac:dyDescent="0.35">
      <c r="A19" s="3">
        <v>2018</v>
      </c>
      <c r="B19" s="6" t="s">
        <v>42</v>
      </c>
      <c r="C19" s="3" t="s">
        <v>8</v>
      </c>
      <c r="D19" s="3">
        <v>205379</v>
      </c>
      <c r="E19" s="3">
        <v>23529</v>
      </c>
      <c r="F19" s="3">
        <v>36981</v>
      </c>
      <c r="G19" s="19">
        <f t="shared" si="0"/>
        <v>0.1145638064261682</v>
      </c>
      <c r="H19" s="20">
        <f t="shared" si="1"/>
        <v>0.63624563965279468</v>
      </c>
      <c r="I19" s="3"/>
    </row>
    <row r="20" spans="1:9" x14ac:dyDescent="0.35">
      <c r="A20" s="3">
        <v>2019</v>
      </c>
      <c r="B20" s="6" t="s">
        <v>42</v>
      </c>
      <c r="C20" s="3" t="s">
        <v>8</v>
      </c>
      <c r="D20" s="3">
        <v>201593</v>
      </c>
      <c r="E20" s="3">
        <v>24860</v>
      </c>
      <c r="F20" s="3">
        <v>39597</v>
      </c>
      <c r="G20" s="19">
        <f t="shared" si="0"/>
        <v>0.12331777393064243</v>
      </c>
      <c r="H20" s="20">
        <f t="shared" si="1"/>
        <v>0.6278253403035583</v>
      </c>
      <c r="I20" s="3"/>
    </row>
    <row r="21" spans="1:9" x14ac:dyDescent="0.35">
      <c r="A21" s="3">
        <v>2013</v>
      </c>
      <c r="B21" s="6" t="s">
        <v>43</v>
      </c>
      <c r="C21" s="3" t="s">
        <v>8</v>
      </c>
      <c r="D21" s="13">
        <v>18971</v>
      </c>
      <c r="E21" s="13">
        <v>1580</v>
      </c>
      <c r="F21" s="13">
        <v>2542</v>
      </c>
      <c r="G21" s="19">
        <v>8.3285013968689106E-2</v>
      </c>
      <c r="H21" s="20">
        <v>0.62155782848151098</v>
      </c>
      <c r="I21" s="3"/>
    </row>
    <row r="22" spans="1:9" x14ac:dyDescent="0.35">
      <c r="A22" s="3">
        <v>2014</v>
      </c>
      <c r="B22" s="6" t="s">
        <v>43</v>
      </c>
      <c r="C22" s="3" t="s">
        <v>8</v>
      </c>
      <c r="D22" s="13">
        <v>18693</v>
      </c>
      <c r="E22" s="13">
        <v>1503</v>
      </c>
      <c r="F22" s="13">
        <v>2413</v>
      </c>
      <c r="G22" s="19">
        <v>8.0404429465575397E-2</v>
      </c>
      <c r="H22" s="20">
        <v>0.62287608785743898</v>
      </c>
      <c r="I22" s="3"/>
    </row>
    <row r="23" spans="1:9" x14ac:dyDescent="0.35">
      <c r="A23" s="3">
        <v>2015</v>
      </c>
      <c r="B23" s="6" t="s">
        <v>43</v>
      </c>
      <c r="C23" s="3" t="s">
        <v>8</v>
      </c>
      <c r="D23" s="13">
        <v>19068</v>
      </c>
      <c r="E23" s="13">
        <v>1487</v>
      </c>
      <c r="F23" s="13">
        <v>2298</v>
      </c>
      <c r="G23" s="19">
        <v>7.7984057058946898E-2</v>
      </c>
      <c r="H23" s="20">
        <v>0.64708442123585697</v>
      </c>
      <c r="I23" s="3"/>
    </row>
    <row r="24" spans="1:9" x14ac:dyDescent="0.35">
      <c r="A24" s="3">
        <v>2016</v>
      </c>
      <c r="B24" s="6" t="s">
        <v>43</v>
      </c>
      <c r="C24" s="3" t="s">
        <v>8</v>
      </c>
      <c r="D24" s="13">
        <v>18530</v>
      </c>
      <c r="E24" s="13">
        <v>1442</v>
      </c>
      <c r="F24" s="13">
        <v>2155</v>
      </c>
      <c r="G24" s="19">
        <v>7.7819751753912605E-2</v>
      </c>
      <c r="H24" s="20">
        <v>0.66914153132250598</v>
      </c>
      <c r="I24" s="3"/>
    </row>
    <row r="25" spans="1:9" x14ac:dyDescent="0.35">
      <c r="A25" s="3">
        <v>2017</v>
      </c>
      <c r="B25" s="6" t="s">
        <v>43</v>
      </c>
      <c r="C25" s="3" t="s">
        <v>8</v>
      </c>
      <c r="D25" s="13">
        <v>18091</v>
      </c>
      <c r="E25" s="13">
        <v>1579</v>
      </c>
      <c r="F25" s="13">
        <v>2317</v>
      </c>
      <c r="G25" s="19">
        <v>8.7280968437344494E-2</v>
      </c>
      <c r="H25" s="20">
        <v>0.68148467846353</v>
      </c>
      <c r="I25" s="3"/>
    </row>
    <row r="26" spans="1:9" x14ac:dyDescent="0.35">
      <c r="A26" s="3">
        <v>2018</v>
      </c>
      <c r="B26" s="6" t="s">
        <v>43</v>
      </c>
      <c r="C26" s="3" t="s">
        <v>8</v>
      </c>
      <c r="D26" s="13">
        <v>17454</v>
      </c>
      <c r="E26" s="13">
        <v>1756</v>
      </c>
      <c r="F26" s="13">
        <v>2481</v>
      </c>
      <c r="G26" s="19">
        <v>0.100607310645124</v>
      </c>
      <c r="H26" s="20">
        <v>0.70777912132204801</v>
      </c>
      <c r="I26" s="3"/>
    </row>
    <row r="27" spans="1:9" x14ac:dyDescent="0.35">
      <c r="A27" s="3">
        <v>2019</v>
      </c>
      <c r="B27" s="6" t="s">
        <v>43</v>
      </c>
      <c r="C27" s="3" t="s">
        <v>8</v>
      </c>
      <c r="D27" s="13">
        <v>16951</v>
      </c>
      <c r="E27" s="13">
        <v>1783</v>
      </c>
      <c r="F27" s="13">
        <v>2567</v>
      </c>
      <c r="G27" s="19">
        <v>0.105185534776709</v>
      </c>
      <c r="H27" s="20">
        <v>0.69458511881573803</v>
      </c>
      <c r="I27" s="3"/>
    </row>
    <row r="28" spans="1:9" x14ac:dyDescent="0.35">
      <c r="A28" s="3">
        <v>2013</v>
      </c>
      <c r="B28" s="6" t="s">
        <v>41</v>
      </c>
      <c r="C28" s="3" t="s">
        <v>9</v>
      </c>
      <c r="D28" s="13">
        <v>24043</v>
      </c>
      <c r="E28" s="13">
        <v>1088</v>
      </c>
      <c r="F28" s="13">
        <v>2151</v>
      </c>
      <c r="G28" s="19">
        <v>4.5252256373996602E-2</v>
      </c>
      <c r="H28" s="20">
        <v>0.50581125058112497</v>
      </c>
    </row>
    <row r="29" spans="1:9" x14ac:dyDescent="0.35">
      <c r="A29" s="3">
        <v>2014</v>
      </c>
      <c r="B29" s="6" t="s">
        <v>41</v>
      </c>
      <c r="C29" s="3" t="s">
        <v>9</v>
      </c>
      <c r="D29" s="13">
        <v>23971</v>
      </c>
      <c r="E29" s="13">
        <v>1103</v>
      </c>
      <c r="F29" s="13">
        <v>2179</v>
      </c>
      <c r="G29" s="19">
        <v>4.6013933502982801E-2</v>
      </c>
      <c r="H29" s="20">
        <v>0.50619550252409395</v>
      </c>
    </row>
    <row r="30" spans="1:9" x14ac:dyDescent="0.35">
      <c r="A30" s="3">
        <v>2015</v>
      </c>
      <c r="B30" s="6" t="s">
        <v>41</v>
      </c>
      <c r="C30" s="3" t="s">
        <v>9</v>
      </c>
      <c r="D30" s="13">
        <v>24470</v>
      </c>
      <c r="E30" s="13">
        <v>1049</v>
      </c>
      <c r="F30" s="13">
        <v>2062</v>
      </c>
      <c r="G30" s="19">
        <v>4.28688189619943E-2</v>
      </c>
      <c r="H30" s="20">
        <v>0.50872938894277397</v>
      </c>
    </row>
    <row r="31" spans="1:9" x14ac:dyDescent="0.35">
      <c r="A31" s="3">
        <v>2016</v>
      </c>
      <c r="B31" s="6" t="s">
        <v>41</v>
      </c>
      <c r="C31" s="3" t="s">
        <v>9</v>
      </c>
      <c r="D31" s="13">
        <v>23791</v>
      </c>
      <c r="E31" s="13">
        <v>1057</v>
      </c>
      <c r="F31" s="13">
        <v>2001</v>
      </c>
      <c r="G31" s="19">
        <v>4.44285654238998E-2</v>
      </c>
      <c r="H31" s="20">
        <v>0.52823588205897098</v>
      </c>
    </row>
    <row r="32" spans="1:9" x14ac:dyDescent="0.35">
      <c r="A32" s="3">
        <v>2017</v>
      </c>
      <c r="B32" s="6" t="s">
        <v>41</v>
      </c>
      <c r="C32" s="3" t="s">
        <v>9</v>
      </c>
      <c r="D32" s="13">
        <v>23974</v>
      </c>
      <c r="E32" s="13">
        <v>1242</v>
      </c>
      <c r="F32" s="13">
        <v>2251</v>
      </c>
      <c r="G32" s="19">
        <v>5.1806123300241903E-2</v>
      </c>
      <c r="H32" s="20">
        <v>0.55175477565526398</v>
      </c>
    </row>
    <row r="33" spans="1:8" x14ac:dyDescent="0.35">
      <c r="A33" s="3">
        <v>2018</v>
      </c>
      <c r="B33" s="6" t="s">
        <v>41</v>
      </c>
      <c r="C33" s="3" t="s">
        <v>9</v>
      </c>
      <c r="D33" s="13">
        <v>23482</v>
      </c>
      <c r="E33" s="13">
        <v>1324</v>
      </c>
      <c r="F33" s="13">
        <v>2338</v>
      </c>
      <c r="G33" s="19">
        <v>5.6383612980154998E-2</v>
      </c>
      <c r="H33" s="20">
        <v>0.56629597946963195</v>
      </c>
    </row>
    <row r="34" spans="1:8" x14ac:dyDescent="0.35">
      <c r="A34" s="3">
        <v>2019</v>
      </c>
      <c r="B34" s="6" t="s">
        <v>41</v>
      </c>
      <c r="C34" s="3" t="s">
        <v>9</v>
      </c>
      <c r="D34" s="13">
        <v>22478</v>
      </c>
      <c r="E34" s="13">
        <v>1483</v>
      </c>
      <c r="F34" s="13">
        <v>2613</v>
      </c>
      <c r="G34" s="19">
        <v>6.5975620606815596E-2</v>
      </c>
      <c r="H34" s="20">
        <v>0.56754688097971695</v>
      </c>
    </row>
    <row r="35" spans="1:8" x14ac:dyDescent="0.35">
      <c r="A35" s="3">
        <v>2013</v>
      </c>
      <c r="B35" s="6" t="s">
        <v>42</v>
      </c>
      <c r="C35" s="3" t="s">
        <v>9</v>
      </c>
      <c r="D35" s="3">
        <v>215602</v>
      </c>
      <c r="E35" s="3">
        <v>14119</v>
      </c>
      <c r="F35" s="3">
        <v>29533</v>
      </c>
      <c r="G35" s="19">
        <f t="shared" si="0"/>
        <v>6.5486405506442427E-2</v>
      </c>
      <c r="H35" s="20">
        <f t="shared" si="1"/>
        <v>0.47807537331121119</v>
      </c>
    </row>
    <row r="36" spans="1:8" x14ac:dyDescent="0.35">
      <c r="A36" s="3">
        <v>2014</v>
      </c>
      <c r="B36" s="6" t="s">
        <v>42</v>
      </c>
      <c r="C36" s="3" t="s">
        <v>9</v>
      </c>
      <c r="D36" s="3">
        <v>212624</v>
      </c>
      <c r="E36" s="3">
        <v>14225</v>
      </c>
      <c r="F36" s="3">
        <v>29840</v>
      </c>
      <c r="G36" s="19">
        <f t="shared" si="0"/>
        <v>6.6902137105877044E-2</v>
      </c>
      <c r="H36" s="20">
        <f t="shared" si="1"/>
        <v>0.47670911528150134</v>
      </c>
    </row>
    <row r="37" spans="1:8" x14ac:dyDescent="0.35">
      <c r="A37" s="3">
        <v>2015</v>
      </c>
      <c r="B37" s="6" t="s">
        <v>42</v>
      </c>
      <c r="C37" s="3" t="s">
        <v>9</v>
      </c>
      <c r="D37" s="3">
        <v>217303</v>
      </c>
      <c r="E37" s="3">
        <v>13936</v>
      </c>
      <c r="F37" s="3">
        <v>28515</v>
      </c>
      <c r="G37" s="19">
        <f t="shared" si="0"/>
        <v>6.4131650276342253E-2</v>
      </c>
      <c r="H37" s="20">
        <f t="shared" si="1"/>
        <v>0.48872523233385939</v>
      </c>
    </row>
    <row r="38" spans="1:8" x14ac:dyDescent="0.35">
      <c r="A38" s="3">
        <v>2016</v>
      </c>
      <c r="B38" s="6" t="s">
        <v>42</v>
      </c>
      <c r="C38" s="3" t="s">
        <v>9</v>
      </c>
      <c r="D38" s="3">
        <v>212321</v>
      </c>
      <c r="E38" s="3">
        <v>13588</v>
      </c>
      <c r="F38" s="3">
        <v>27305</v>
      </c>
      <c r="G38" s="19">
        <f t="shared" si="0"/>
        <v>6.3997437841758473E-2</v>
      </c>
      <c r="H38" s="20">
        <f t="shared" si="1"/>
        <v>0.49763779527559054</v>
      </c>
    </row>
    <row r="39" spans="1:8" x14ac:dyDescent="0.35">
      <c r="A39" s="3">
        <v>2017</v>
      </c>
      <c r="B39" s="6" t="s">
        <v>42</v>
      </c>
      <c r="C39" s="3" t="s">
        <v>9</v>
      </c>
      <c r="D39" s="3">
        <v>210056</v>
      </c>
      <c r="E39" s="3">
        <v>14549</v>
      </c>
      <c r="F39" s="3">
        <v>28782</v>
      </c>
      <c r="G39" s="19">
        <f t="shared" si="0"/>
        <v>6.926248238564954E-2</v>
      </c>
      <c r="H39" s="20">
        <f t="shared" si="1"/>
        <v>0.50548954207490793</v>
      </c>
    </row>
    <row r="40" spans="1:8" x14ac:dyDescent="0.35">
      <c r="A40" s="3">
        <v>2018</v>
      </c>
      <c r="B40" s="6" t="s">
        <v>42</v>
      </c>
      <c r="C40" s="3" t="s">
        <v>9</v>
      </c>
      <c r="D40" s="3">
        <v>205379</v>
      </c>
      <c r="E40" s="3">
        <v>16380</v>
      </c>
      <c r="F40" s="3">
        <v>30927</v>
      </c>
      <c r="G40" s="19">
        <f t="shared" si="0"/>
        <v>7.9754989555894218E-2</v>
      </c>
      <c r="H40" s="20">
        <f t="shared" si="1"/>
        <v>0.52963430012610335</v>
      </c>
    </row>
    <row r="41" spans="1:8" x14ac:dyDescent="0.35">
      <c r="A41" s="3">
        <v>2019</v>
      </c>
      <c r="B41" s="6" t="s">
        <v>42</v>
      </c>
      <c r="C41" s="3" t="s">
        <v>9</v>
      </c>
      <c r="D41" s="3">
        <v>201593</v>
      </c>
      <c r="E41" s="3">
        <v>17766</v>
      </c>
      <c r="F41" s="3">
        <v>33107</v>
      </c>
      <c r="G41" s="19">
        <f t="shared" si="0"/>
        <v>8.8128060002083411E-2</v>
      </c>
      <c r="H41" s="20">
        <f t="shared" si="1"/>
        <v>0.53662367475156314</v>
      </c>
    </row>
    <row r="42" spans="1:8" x14ac:dyDescent="0.35">
      <c r="A42" s="3">
        <v>2013</v>
      </c>
      <c r="B42" s="6" t="s">
        <v>43</v>
      </c>
      <c r="C42" s="3" t="s">
        <v>9</v>
      </c>
      <c r="D42" s="13">
        <v>18971</v>
      </c>
      <c r="E42" s="13">
        <v>962</v>
      </c>
      <c r="F42" s="13">
        <v>1894</v>
      </c>
      <c r="G42" s="19">
        <v>5.0708976859416999E-2</v>
      </c>
      <c r="H42" s="20">
        <v>0.50791974656811001</v>
      </c>
    </row>
    <row r="43" spans="1:8" x14ac:dyDescent="0.35">
      <c r="A43" s="3">
        <v>2014</v>
      </c>
      <c r="B43" s="6" t="s">
        <v>43</v>
      </c>
      <c r="C43" s="3" t="s">
        <v>9</v>
      </c>
      <c r="D43" s="13">
        <v>18693</v>
      </c>
      <c r="E43" s="13">
        <v>901</v>
      </c>
      <c r="F43" s="13">
        <v>1776</v>
      </c>
      <c r="G43" s="19">
        <v>4.8199860910501303E-2</v>
      </c>
      <c r="H43" s="20">
        <v>0.50731981981981999</v>
      </c>
    </row>
    <row r="44" spans="1:8" x14ac:dyDescent="0.35">
      <c r="A44" s="3">
        <v>2015</v>
      </c>
      <c r="B44" s="6" t="s">
        <v>43</v>
      </c>
      <c r="C44" s="3" t="s">
        <v>9</v>
      </c>
      <c r="D44" s="13">
        <v>19068</v>
      </c>
      <c r="E44" s="13">
        <v>906</v>
      </c>
      <c r="F44" s="13">
        <v>1759</v>
      </c>
      <c r="G44" s="19">
        <v>4.7514159848961603E-2</v>
      </c>
      <c r="H44" s="20">
        <v>0.51506537805571395</v>
      </c>
    </row>
    <row r="45" spans="1:8" x14ac:dyDescent="0.35">
      <c r="A45" s="3">
        <v>2016</v>
      </c>
      <c r="B45" s="6" t="s">
        <v>43</v>
      </c>
      <c r="C45" s="3" t="s">
        <v>9</v>
      </c>
      <c r="D45" s="13">
        <v>18530</v>
      </c>
      <c r="E45" s="13">
        <v>890</v>
      </c>
      <c r="F45" s="13">
        <v>1651</v>
      </c>
      <c r="G45" s="19">
        <v>4.8030221262817099E-2</v>
      </c>
      <c r="H45" s="20">
        <v>0.53906723198061801</v>
      </c>
    </row>
    <row r="46" spans="1:8" x14ac:dyDescent="0.35">
      <c r="A46" s="3">
        <v>2017</v>
      </c>
      <c r="B46" s="6" t="s">
        <v>43</v>
      </c>
      <c r="C46" s="3" t="s">
        <v>9</v>
      </c>
      <c r="D46" s="13">
        <v>18091</v>
      </c>
      <c r="E46" s="13">
        <v>970</v>
      </c>
      <c r="F46" s="13">
        <v>1745</v>
      </c>
      <c r="G46" s="19">
        <v>5.3617821015974801E-2</v>
      </c>
      <c r="H46" s="20">
        <v>0.555873925501433</v>
      </c>
    </row>
    <row r="47" spans="1:8" x14ac:dyDescent="0.35">
      <c r="A47" s="3">
        <v>2018</v>
      </c>
      <c r="B47" s="6" t="s">
        <v>43</v>
      </c>
      <c r="C47" s="3" t="s">
        <v>9</v>
      </c>
      <c r="D47" s="13">
        <v>17454</v>
      </c>
      <c r="E47" s="13">
        <v>1109</v>
      </c>
      <c r="F47" s="13">
        <v>1852</v>
      </c>
      <c r="G47" s="19">
        <v>6.3538443909705505E-2</v>
      </c>
      <c r="H47" s="20">
        <v>0.59881209503239696</v>
      </c>
    </row>
    <row r="48" spans="1:8" x14ac:dyDescent="0.35">
      <c r="A48" s="3">
        <v>2019</v>
      </c>
      <c r="B48" s="6" t="s">
        <v>43</v>
      </c>
      <c r="C48" s="3" t="s">
        <v>9</v>
      </c>
      <c r="D48" s="13">
        <v>16951</v>
      </c>
      <c r="E48" s="13">
        <v>1127</v>
      </c>
      <c r="F48" s="13">
        <v>1859</v>
      </c>
      <c r="G48" s="19">
        <v>6.6485753052917207E-2</v>
      </c>
      <c r="H48" s="20">
        <v>0.60623991393222199</v>
      </c>
    </row>
    <row r="49" spans="1:8" x14ac:dyDescent="0.35">
      <c r="A49" s="3">
        <v>2013</v>
      </c>
      <c r="B49" s="6" t="s">
        <v>41</v>
      </c>
      <c r="C49" s="3" t="s">
        <v>10</v>
      </c>
      <c r="D49" s="13">
        <v>24043</v>
      </c>
      <c r="E49" s="13">
        <v>1927</v>
      </c>
      <c r="F49" s="13">
        <v>2380</v>
      </c>
      <c r="G49" s="19">
        <v>8.0148068044753107E-2</v>
      </c>
      <c r="H49" s="20">
        <v>0.80966386554621805</v>
      </c>
    </row>
    <row r="50" spans="1:8" x14ac:dyDescent="0.35">
      <c r="A50" s="3">
        <v>2014</v>
      </c>
      <c r="B50" s="6" t="s">
        <v>41</v>
      </c>
      <c r="C50" s="3" t="s">
        <v>10</v>
      </c>
      <c r="D50" s="13">
        <v>23971</v>
      </c>
      <c r="E50" s="13">
        <v>1948</v>
      </c>
      <c r="F50" s="13">
        <v>2482</v>
      </c>
      <c r="G50" s="19">
        <v>8.1264861707896999E-2</v>
      </c>
      <c r="H50" s="20">
        <v>0.78485092667203904</v>
      </c>
    </row>
    <row r="51" spans="1:8" x14ac:dyDescent="0.35">
      <c r="A51" s="3">
        <v>2015</v>
      </c>
      <c r="B51" s="6" t="s">
        <v>41</v>
      </c>
      <c r="C51" s="3" t="s">
        <v>10</v>
      </c>
      <c r="D51" s="13">
        <v>24470</v>
      </c>
      <c r="E51" s="13">
        <v>1986</v>
      </c>
      <c r="F51" s="13">
        <v>2538</v>
      </c>
      <c r="G51" s="19">
        <v>8.1160604822231294E-2</v>
      </c>
      <c r="H51" s="20">
        <v>0.78250591016548499</v>
      </c>
    </row>
    <row r="52" spans="1:8" x14ac:dyDescent="0.35">
      <c r="A52" s="3">
        <v>2016</v>
      </c>
      <c r="B52" s="6" t="s">
        <v>41</v>
      </c>
      <c r="C52" s="3" t="s">
        <v>10</v>
      </c>
      <c r="D52" s="13">
        <v>23791</v>
      </c>
      <c r="E52" s="13">
        <v>1988</v>
      </c>
      <c r="F52" s="13">
        <v>2501</v>
      </c>
      <c r="G52" s="19">
        <v>8.3561010466142699E-2</v>
      </c>
      <c r="H52" s="20">
        <v>0.79488204718112798</v>
      </c>
    </row>
    <row r="53" spans="1:8" x14ac:dyDescent="0.35">
      <c r="A53" s="3">
        <v>2017</v>
      </c>
      <c r="B53" s="6" t="s">
        <v>41</v>
      </c>
      <c r="C53" s="3" t="s">
        <v>10</v>
      </c>
      <c r="D53" s="13">
        <v>23974</v>
      </c>
      <c r="E53" s="13">
        <v>2143</v>
      </c>
      <c r="F53" s="13">
        <v>2639</v>
      </c>
      <c r="G53" s="19">
        <v>8.9388504212897305E-2</v>
      </c>
      <c r="H53" s="20">
        <v>0.81205001894657103</v>
      </c>
    </row>
    <row r="54" spans="1:8" x14ac:dyDescent="0.35">
      <c r="A54" s="3">
        <v>2018</v>
      </c>
      <c r="B54" s="6" t="s">
        <v>41</v>
      </c>
      <c r="C54" s="3" t="s">
        <v>10</v>
      </c>
      <c r="D54" s="13">
        <v>23482</v>
      </c>
      <c r="E54" s="13">
        <v>2113</v>
      </c>
      <c r="F54" s="13">
        <v>2574</v>
      </c>
      <c r="G54" s="19">
        <v>8.9983817392045001E-2</v>
      </c>
      <c r="H54" s="20">
        <v>0.82090132090132095</v>
      </c>
    </row>
    <row r="55" spans="1:8" x14ac:dyDescent="0.35">
      <c r="A55" s="3">
        <v>2019</v>
      </c>
      <c r="B55" s="6" t="s">
        <v>41</v>
      </c>
      <c r="C55" s="3" t="s">
        <v>10</v>
      </c>
      <c r="D55" s="13">
        <v>22478</v>
      </c>
      <c r="E55" s="13">
        <v>1724</v>
      </c>
      <c r="F55" s="13">
        <v>2124</v>
      </c>
      <c r="G55" s="19">
        <v>7.66972150547202E-2</v>
      </c>
      <c r="H55" s="20">
        <v>0.81167608286252402</v>
      </c>
    </row>
    <row r="56" spans="1:8" x14ac:dyDescent="0.35">
      <c r="A56" s="3">
        <v>2013</v>
      </c>
      <c r="B56" s="6" t="s">
        <v>42</v>
      </c>
      <c r="C56" s="3" t="s">
        <v>10</v>
      </c>
      <c r="D56" s="3">
        <v>215602</v>
      </c>
      <c r="E56" s="3">
        <v>21915</v>
      </c>
      <c r="F56" s="3">
        <v>29379</v>
      </c>
      <c r="G56" s="19">
        <f t="shared" ref="G56:G100" si="2">E56/D56</f>
        <v>0.10164562480867524</v>
      </c>
      <c r="H56" s="20">
        <f t="shared" ref="H56:H100" si="3">E56/F56</f>
        <v>0.74594097824977024</v>
      </c>
    </row>
    <row r="57" spans="1:8" x14ac:dyDescent="0.35">
      <c r="A57" s="3">
        <v>2014</v>
      </c>
      <c r="B57" s="6" t="s">
        <v>42</v>
      </c>
      <c r="C57" s="3" t="s">
        <v>10</v>
      </c>
      <c r="D57" s="3">
        <v>212624</v>
      </c>
      <c r="E57" s="3">
        <v>21204</v>
      </c>
      <c r="F57" s="3">
        <v>28613</v>
      </c>
      <c r="G57" s="19">
        <f t="shared" si="2"/>
        <v>9.9725336744676055E-2</v>
      </c>
      <c r="H57" s="20">
        <f t="shared" si="3"/>
        <v>0.74106175514626216</v>
      </c>
    </row>
    <row r="58" spans="1:8" x14ac:dyDescent="0.35">
      <c r="A58" s="3">
        <v>2015</v>
      </c>
      <c r="B58" s="6" t="s">
        <v>42</v>
      </c>
      <c r="C58" s="3" t="s">
        <v>10</v>
      </c>
      <c r="D58" s="3">
        <v>217303</v>
      </c>
      <c r="E58" s="3">
        <v>22944</v>
      </c>
      <c r="F58" s="3">
        <v>30642</v>
      </c>
      <c r="G58" s="19">
        <f t="shared" si="2"/>
        <v>0.10558528874428794</v>
      </c>
      <c r="H58" s="20">
        <f t="shared" si="3"/>
        <v>0.74877618954376346</v>
      </c>
    </row>
    <row r="59" spans="1:8" x14ac:dyDescent="0.35">
      <c r="A59" s="3">
        <v>2016</v>
      </c>
      <c r="B59" s="6" t="s">
        <v>42</v>
      </c>
      <c r="C59" s="3" t="s">
        <v>10</v>
      </c>
      <c r="D59" s="3">
        <v>212321</v>
      </c>
      <c r="E59" s="3">
        <v>21598</v>
      </c>
      <c r="F59" s="3">
        <v>28523</v>
      </c>
      <c r="G59" s="19">
        <f t="shared" si="2"/>
        <v>0.1017233340084118</v>
      </c>
      <c r="H59" s="20">
        <f t="shared" si="3"/>
        <v>0.75721347684324936</v>
      </c>
    </row>
    <row r="60" spans="1:8" x14ac:dyDescent="0.35">
      <c r="A60" s="3">
        <v>2017</v>
      </c>
      <c r="B60" s="6" t="s">
        <v>42</v>
      </c>
      <c r="C60" s="3" t="s">
        <v>10</v>
      </c>
      <c r="D60" s="3">
        <v>210056</v>
      </c>
      <c r="E60" s="3">
        <v>21137</v>
      </c>
      <c r="F60" s="3">
        <v>27742</v>
      </c>
      <c r="G60" s="19">
        <f t="shared" si="2"/>
        <v>0.1006255474730548</v>
      </c>
      <c r="H60" s="20">
        <f t="shared" si="3"/>
        <v>0.76191334438757119</v>
      </c>
    </row>
    <row r="61" spans="1:8" x14ac:dyDescent="0.35">
      <c r="A61" s="3">
        <v>2018</v>
      </c>
      <c r="B61" s="6" t="s">
        <v>42</v>
      </c>
      <c r="C61" s="3" t="s">
        <v>10</v>
      </c>
      <c r="D61" s="3">
        <v>205379</v>
      </c>
      <c r="E61" s="3">
        <v>20559</v>
      </c>
      <c r="F61" s="3">
        <v>26603</v>
      </c>
      <c r="G61" s="19">
        <f t="shared" si="2"/>
        <v>0.10010273689130826</v>
      </c>
      <c r="H61" s="20">
        <f t="shared" si="3"/>
        <v>0.77280757809269629</v>
      </c>
    </row>
    <row r="62" spans="1:8" x14ac:dyDescent="0.35">
      <c r="A62" s="3">
        <v>2019</v>
      </c>
      <c r="B62" s="6" t="s">
        <v>42</v>
      </c>
      <c r="C62" s="3" t="s">
        <v>10</v>
      </c>
      <c r="D62" s="3">
        <v>201593</v>
      </c>
      <c r="E62" s="3">
        <v>18558</v>
      </c>
      <c r="F62" s="3">
        <v>23604</v>
      </c>
      <c r="G62" s="19">
        <f t="shared" si="2"/>
        <v>9.2056767844121576E-2</v>
      </c>
      <c r="H62" s="20">
        <f t="shared" si="3"/>
        <v>0.78622267412303004</v>
      </c>
    </row>
    <row r="63" spans="1:8" x14ac:dyDescent="0.35">
      <c r="A63" s="3">
        <v>2013</v>
      </c>
      <c r="B63" s="6" t="s">
        <v>43</v>
      </c>
      <c r="C63" s="3" t="s">
        <v>10</v>
      </c>
      <c r="D63" s="13">
        <v>18971</v>
      </c>
      <c r="E63" s="13">
        <v>1832</v>
      </c>
      <c r="F63" s="13">
        <v>2335</v>
      </c>
      <c r="G63" s="19">
        <v>9.6568446576353398E-2</v>
      </c>
      <c r="H63" s="20">
        <v>0.78458244111348996</v>
      </c>
    </row>
    <row r="64" spans="1:8" x14ac:dyDescent="0.35">
      <c r="A64" s="3">
        <v>2014</v>
      </c>
      <c r="B64" s="6" t="s">
        <v>43</v>
      </c>
      <c r="C64" s="3" t="s">
        <v>10</v>
      </c>
      <c r="D64" s="13">
        <v>18693</v>
      </c>
      <c r="E64" s="13">
        <v>1743</v>
      </c>
      <c r="F64" s="13">
        <v>2176</v>
      </c>
      <c r="G64" s="19">
        <v>9.3243460118761001E-2</v>
      </c>
      <c r="H64" s="20">
        <v>0.80101102941176505</v>
      </c>
    </row>
    <row r="65" spans="1:8" x14ac:dyDescent="0.35">
      <c r="A65" s="3">
        <v>2015</v>
      </c>
      <c r="B65" s="6" t="s">
        <v>43</v>
      </c>
      <c r="C65" s="3" t="s">
        <v>10</v>
      </c>
      <c r="D65" s="13">
        <v>19068</v>
      </c>
      <c r="E65" s="13">
        <v>1931</v>
      </c>
      <c r="F65" s="13">
        <v>2429</v>
      </c>
      <c r="G65" s="19">
        <v>0.10126914201804101</v>
      </c>
      <c r="H65" s="20">
        <v>0.79497735693701099</v>
      </c>
    </row>
    <row r="66" spans="1:8" x14ac:dyDescent="0.35">
      <c r="A66" s="3">
        <v>2016</v>
      </c>
      <c r="B66" s="6" t="s">
        <v>43</v>
      </c>
      <c r="C66" s="3" t="s">
        <v>10</v>
      </c>
      <c r="D66" s="13">
        <v>18530</v>
      </c>
      <c r="E66" s="13">
        <v>1823</v>
      </c>
      <c r="F66" s="13">
        <v>2283</v>
      </c>
      <c r="G66" s="19">
        <v>9.8381003777657794E-2</v>
      </c>
      <c r="H66" s="20">
        <v>0.79851073149364904</v>
      </c>
    </row>
    <row r="67" spans="1:8" x14ac:dyDescent="0.35">
      <c r="A67" s="3">
        <v>2017</v>
      </c>
      <c r="B67" s="6" t="s">
        <v>43</v>
      </c>
      <c r="C67" s="3" t="s">
        <v>10</v>
      </c>
      <c r="D67" s="13">
        <v>18091</v>
      </c>
      <c r="E67" s="13">
        <v>1807</v>
      </c>
      <c r="F67" s="13">
        <v>2171</v>
      </c>
      <c r="G67" s="19">
        <v>9.9883920181305597E-2</v>
      </c>
      <c r="H67" s="20">
        <v>0.83233532934131704</v>
      </c>
    </row>
    <row r="68" spans="1:8" x14ac:dyDescent="0.35">
      <c r="A68" s="3">
        <v>2018</v>
      </c>
      <c r="B68" s="6" t="s">
        <v>43</v>
      </c>
      <c r="C68" s="3" t="s">
        <v>10</v>
      </c>
      <c r="D68" s="13">
        <v>17454</v>
      </c>
      <c r="E68" s="13">
        <v>1640</v>
      </c>
      <c r="F68" s="13">
        <v>1945</v>
      </c>
      <c r="G68" s="19">
        <v>9.3961269623009006E-2</v>
      </c>
      <c r="H68" s="20">
        <v>0.84318766066838002</v>
      </c>
    </row>
    <row r="69" spans="1:8" x14ac:dyDescent="0.35">
      <c r="A69" s="3">
        <v>2019</v>
      </c>
      <c r="B69" s="6" t="s">
        <v>43</v>
      </c>
      <c r="C69" s="3" t="s">
        <v>10</v>
      </c>
      <c r="D69" s="13">
        <v>16951</v>
      </c>
      <c r="E69" s="13">
        <v>1521</v>
      </c>
      <c r="F69" s="13">
        <v>1748</v>
      </c>
      <c r="G69" s="19">
        <v>8.97292195150729E-2</v>
      </c>
      <c r="H69" s="20">
        <v>0.87013729977116705</v>
      </c>
    </row>
    <row r="70" spans="1:8" x14ac:dyDescent="0.35">
      <c r="A70" s="3">
        <v>2013</v>
      </c>
      <c r="B70" s="6" t="s">
        <v>41</v>
      </c>
      <c r="C70" s="3" t="s">
        <v>11</v>
      </c>
      <c r="D70" s="13">
        <v>24043</v>
      </c>
      <c r="E70" s="13">
        <v>2627</v>
      </c>
      <c r="F70" s="13">
        <v>3412</v>
      </c>
      <c r="G70" s="19">
        <v>0.109262571226552</v>
      </c>
      <c r="H70" s="20">
        <v>0.76992966002344698</v>
      </c>
    </row>
    <row r="71" spans="1:8" x14ac:dyDescent="0.35">
      <c r="A71" s="3">
        <v>2014</v>
      </c>
      <c r="B71" s="6" t="s">
        <v>41</v>
      </c>
      <c r="C71" s="3" t="s">
        <v>11</v>
      </c>
      <c r="D71" s="13">
        <v>23971</v>
      </c>
      <c r="E71" s="13">
        <v>2647</v>
      </c>
      <c r="F71" s="13">
        <v>3362</v>
      </c>
      <c r="G71" s="19">
        <v>0.110425096992199</v>
      </c>
      <c r="H71" s="20">
        <v>0.78732897085068398</v>
      </c>
    </row>
    <row r="72" spans="1:8" x14ac:dyDescent="0.35">
      <c r="A72" s="3">
        <v>2015</v>
      </c>
      <c r="B72" s="6" t="s">
        <v>41</v>
      </c>
      <c r="C72" s="3" t="s">
        <v>11</v>
      </c>
      <c r="D72" s="13">
        <v>24470</v>
      </c>
      <c r="E72" s="13">
        <v>2600</v>
      </c>
      <c r="F72" s="13">
        <v>3259</v>
      </c>
      <c r="G72" s="19">
        <v>0.106252554147936</v>
      </c>
      <c r="H72" s="20">
        <v>0.79779073335378903</v>
      </c>
    </row>
    <row r="73" spans="1:8" x14ac:dyDescent="0.35">
      <c r="A73" s="3">
        <v>2016</v>
      </c>
      <c r="B73" s="6" t="s">
        <v>41</v>
      </c>
      <c r="C73" s="3" t="s">
        <v>11</v>
      </c>
      <c r="D73" s="13">
        <v>23791</v>
      </c>
      <c r="E73" s="13">
        <v>2666</v>
      </c>
      <c r="F73" s="13">
        <v>3385</v>
      </c>
      <c r="G73" s="19">
        <v>0.11205918204363</v>
      </c>
      <c r="H73" s="20">
        <v>0.78759231905465299</v>
      </c>
    </row>
    <row r="74" spans="1:8" x14ac:dyDescent="0.35">
      <c r="A74" s="3">
        <v>2017</v>
      </c>
      <c r="B74" s="6" t="s">
        <v>41</v>
      </c>
      <c r="C74" s="3" t="s">
        <v>11</v>
      </c>
      <c r="D74" s="13">
        <v>23974</v>
      </c>
      <c r="E74" s="13">
        <v>2833</v>
      </c>
      <c r="F74" s="13">
        <v>3615</v>
      </c>
      <c r="G74" s="19">
        <v>0.118169683824143</v>
      </c>
      <c r="H74" s="20">
        <v>0.78367911479944696</v>
      </c>
    </row>
    <row r="75" spans="1:8" x14ac:dyDescent="0.35">
      <c r="A75" s="3">
        <v>2018</v>
      </c>
      <c r="B75" s="6" t="s">
        <v>41</v>
      </c>
      <c r="C75" s="3" t="s">
        <v>11</v>
      </c>
      <c r="D75" s="13">
        <v>23482</v>
      </c>
      <c r="E75" s="13">
        <v>2865</v>
      </c>
      <c r="F75" s="13">
        <v>3711</v>
      </c>
      <c r="G75" s="19">
        <v>0.12200834681884</v>
      </c>
      <c r="H75" s="20">
        <v>0.77202910266774405</v>
      </c>
    </row>
    <row r="76" spans="1:8" x14ac:dyDescent="0.35">
      <c r="A76" s="3">
        <v>2019</v>
      </c>
      <c r="B76" s="6" t="s">
        <v>41</v>
      </c>
      <c r="C76" s="3" t="s">
        <v>11</v>
      </c>
      <c r="D76" s="13">
        <v>22478</v>
      </c>
      <c r="E76" s="13">
        <v>2858</v>
      </c>
      <c r="F76" s="13">
        <v>3730</v>
      </c>
      <c r="G76" s="19">
        <v>0.127146543286769</v>
      </c>
      <c r="H76" s="20">
        <v>0.76621983914209102</v>
      </c>
    </row>
    <row r="77" spans="1:8" x14ac:dyDescent="0.35">
      <c r="A77" s="3">
        <v>2013</v>
      </c>
      <c r="B77" s="6" t="s">
        <v>42</v>
      </c>
      <c r="C77" s="3" t="s">
        <v>11</v>
      </c>
      <c r="D77" s="3">
        <v>215602</v>
      </c>
      <c r="E77" s="3">
        <v>27720</v>
      </c>
      <c r="F77" s="3">
        <v>37218</v>
      </c>
      <c r="G77" s="19">
        <f t="shared" si="2"/>
        <v>0.12857023589762617</v>
      </c>
      <c r="H77" s="20">
        <f t="shared" si="3"/>
        <v>0.74480090278897304</v>
      </c>
    </row>
    <row r="78" spans="1:8" x14ac:dyDescent="0.35">
      <c r="A78" s="3">
        <v>2014</v>
      </c>
      <c r="B78" s="6" t="s">
        <v>42</v>
      </c>
      <c r="C78" s="3" t="s">
        <v>11</v>
      </c>
      <c r="D78" s="3">
        <v>212624</v>
      </c>
      <c r="E78" s="3">
        <v>27118</v>
      </c>
      <c r="F78" s="3">
        <v>36103</v>
      </c>
      <c r="G78" s="19">
        <f t="shared" si="2"/>
        <v>0.12753969448415983</v>
      </c>
      <c r="H78" s="20">
        <f t="shared" si="3"/>
        <v>0.75112871506523005</v>
      </c>
    </row>
    <row r="79" spans="1:8" x14ac:dyDescent="0.35">
      <c r="A79" s="3">
        <v>2015</v>
      </c>
      <c r="B79" s="6" t="s">
        <v>42</v>
      </c>
      <c r="C79" s="3" t="s">
        <v>11</v>
      </c>
      <c r="D79" s="3">
        <v>217303</v>
      </c>
      <c r="E79" s="3">
        <v>28186</v>
      </c>
      <c r="F79" s="3">
        <v>36960</v>
      </c>
      <c r="G79" s="19">
        <f t="shared" si="2"/>
        <v>0.12970828750638511</v>
      </c>
      <c r="H79" s="20">
        <f t="shared" si="3"/>
        <v>0.76260822510822512</v>
      </c>
    </row>
    <row r="80" spans="1:8" x14ac:dyDescent="0.35">
      <c r="A80" s="3">
        <v>2016</v>
      </c>
      <c r="B80" s="6" t="s">
        <v>42</v>
      </c>
      <c r="C80" s="3" t="s">
        <v>11</v>
      </c>
      <c r="D80" s="3">
        <v>212321</v>
      </c>
      <c r="E80" s="3">
        <v>29251</v>
      </c>
      <c r="F80" s="3">
        <v>38198</v>
      </c>
      <c r="G80" s="19">
        <f t="shared" si="2"/>
        <v>0.13776781382906073</v>
      </c>
      <c r="H80" s="20">
        <f t="shared" si="3"/>
        <v>0.76577307712445675</v>
      </c>
    </row>
    <row r="81" spans="1:8" x14ac:dyDescent="0.35">
      <c r="A81" s="3">
        <v>2017</v>
      </c>
      <c r="B81" s="6" t="s">
        <v>42</v>
      </c>
      <c r="C81" s="3" t="s">
        <v>11</v>
      </c>
      <c r="D81" s="3">
        <v>210056</v>
      </c>
      <c r="E81" s="3">
        <v>29188</v>
      </c>
      <c r="F81" s="3">
        <v>38745</v>
      </c>
      <c r="G81" s="19">
        <f t="shared" si="2"/>
        <v>0.13895342194462429</v>
      </c>
      <c r="H81" s="20">
        <f t="shared" si="3"/>
        <v>0.75333591431152402</v>
      </c>
    </row>
    <row r="82" spans="1:8" x14ac:dyDescent="0.35">
      <c r="A82" s="3">
        <v>2018</v>
      </c>
      <c r="B82" s="6" t="s">
        <v>42</v>
      </c>
      <c r="C82" s="3" t="s">
        <v>11</v>
      </c>
      <c r="D82" s="3">
        <v>205379</v>
      </c>
      <c r="E82" s="3">
        <v>30022</v>
      </c>
      <c r="F82" s="3">
        <v>39715</v>
      </c>
      <c r="G82" s="19">
        <f t="shared" si="2"/>
        <v>0.14617852847662127</v>
      </c>
      <c r="H82" s="20">
        <f t="shared" si="3"/>
        <v>0.75593604431574968</v>
      </c>
    </row>
    <row r="83" spans="1:8" x14ac:dyDescent="0.35">
      <c r="A83" s="3">
        <v>2019</v>
      </c>
      <c r="B83" s="6" t="s">
        <v>42</v>
      </c>
      <c r="C83" s="3" t="s">
        <v>11</v>
      </c>
      <c r="D83" s="3">
        <v>201593</v>
      </c>
      <c r="E83" s="3">
        <v>30616</v>
      </c>
      <c r="F83" s="3">
        <v>40873</v>
      </c>
      <c r="G83" s="19">
        <f t="shared" si="2"/>
        <v>0.15187035264121274</v>
      </c>
      <c r="H83" s="20">
        <f t="shared" si="3"/>
        <v>0.74905194137939468</v>
      </c>
    </row>
    <row r="84" spans="1:8" x14ac:dyDescent="0.35">
      <c r="A84" s="3">
        <v>2013</v>
      </c>
      <c r="B84" s="6" t="s">
        <v>43</v>
      </c>
      <c r="C84" s="3" t="s">
        <v>11</v>
      </c>
      <c r="D84" s="13">
        <v>18971</v>
      </c>
      <c r="E84" s="13">
        <v>2284</v>
      </c>
      <c r="F84" s="13">
        <v>2935</v>
      </c>
      <c r="G84" s="19">
        <v>0.120394286015497</v>
      </c>
      <c r="H84" s="20">
        <v>0.77819420783645699</v>
      </c>
    </row>
    <row r="85" spans="1:8" x14ac:dyDescent="0.35">
      <c r="A85" s="3">
        <v>2014</v>
      </c>
      <c r="B85" s="6" t="s">
        <v>43</v>
      </c>
      <c r="C85" s="3" t="s">
        <v>11</v>
      </c>
      <c r="D85" s="13">
        <v>18693</v>
      </c>
      <c r="E85" s="13">
        <v>2073</v>
      </c>
      <c r="F85" s="13">
        <v>2656</v>
      </c>
      <c r="G85" s="19">
        <v>0.11089712726689099</v>
      </c>
      <c r="H85" s="20">
        <v>0.780496987951807</v>
      </c>
    </row>
    <row r="86" spans="1:8" x14ac:dyDescent="0.35">
      <c r="A86" s="3">
        <v>2015</v>
      </c>
      <c r="B86" s="6" t="s">
        <v>43</v>
      </c>
      <c r="C86" s="3" t="s">
        <v>11</v>
      </c>
      <c r="D86" s="13">
        <v>19068</v>
      </c>
      <c r="E86" s="13">
        <v>2333</v>
      </c>
      <c r="F86" s="13">
        <v>2882</v>
      </c>
      <c r="G86" s="19">
        <v>0.122351583805328</v>
      </c>
      <c r="H86" s="20">
        <v>0.80950728660652305</v>
      </c>
    </row>
    <row r="87" spans="1:8" x14ac:dyDescent="0.35">
      <c r="A87" s="3">
        <v>2016</v>
      </c>
      <c r="B87" s="6" t="s">
        <v>43</v>
      </c>
      <c r="C87" s="3" t="s">
        <v>11</v>
      </c>
      <c r="D87" s="13">
        <v>18530</v>
      </c>
      <c r="E87" s="13">
        <v>2287</v>
      </c>
      <c r="F87" s="13">
        <v>2871</v>
      </c>
      <c r="G87" s="19">
        <v>0.123421478683216</v>
      </c>
      <c r="H87" s="20">
        <v>0.79658655520724497</v>
      </c>
    </row>
    <row r="88" spans="1:8" x14ac:dyDescent="0.35">
      <c r="A88" s="3">
        <v>2017</v>
      </c>
      <c r="B88" s="6" t="s">
        <v>43</v>
      </c>
      <c r="C88" s="3" t="s">
        <v>11</v>
      </c>
      <c r="D88" s="13">
        <v>18091</v>
      </c>
      <c r="E88" s="13">
        <v>2364</v>
      </c>
      <c r="F88" s="13">
        <v>2951</v>
      </c>
      <c r="G88" s="19">
        <v>0.13067271018738599</v>
      </c>
      <c r="H88" s="20">
        <v>0.80108437817688904</v>
      </c>
    </row>
    <row r="89" spans="1:8" x14ac:dyDescent="0.35">
      <c r="A89" s="3">
        <v>2018</v>
      </c>
      <c r="B89" s="6" t="s">
        <v>43</v>
      </c>
      <c r="C89" s="3" t="s">
        <v>11</v>
      </c>
      <c r="D89" s="13">
        <v>17454</v>
      </c>
      <c r="E89" s="13">
        <v>2412</v>
      </c>
      <c r="F89" s="13">
        <v>2966</v>
      </c>
      <c r="G89" s="19">
        <v>0.13819181849432799</v>
      </c>
      <c r="H89" s="20">
        <v>0.81321645313553603</v>
      </c>
    </row>
    <row r="90" spans="1:8" x14ac:dyDescent="0.35">
      <c r="A90" s="3">
        <v>2019</v>
      </c>
      <c r="B90" s="6" t="s">
        <v>43</v>
      </c>
      <c r="C90" s="3" t="s">
        <v>11</v>
      </c>
      <c r="D90" s="13">
        <v>16951</v>
      </c>
      <c r="E90" s="13">
        <v>2291</v>
      </c>
      <c r="F90" s="13">
        <v>2851</v>
      </c>
      <c r="G90" s="19">
        <v>0.135154268184768</v>
      </c>
      <c r="H90" s="20">
        <v>0.80357769203788099</v>
      </c>
    </row>
    <row r="91" spans="1:8" x14ac:dyDescent="0.35">
      <c r="A91" s="3">
        <v>2013</v>
      </c>
      <c r="B91" s="6" t="s">
        <v>41</v>
      </c>
      <c r="C91" s="3" t="s">
        <v>12</v>
      </c>
      <c r="D91" s="13">
        <v>24043</v>
      </c>
      <c r="E91" s="13">
        <v>261</v>
      </c>
      <c r="F91" s="13">
        <v>773</v>
      </c>
      <c r="G91" s="19">
        <v>1.08555504720709E-2</v>
      </c>
      <c r="H91" s="20">
        <v>0.33764553686934001</v>
      </c>
    </row>
    <row r="92" spans="1:8" x14ac:dyDescent="0.35">
      <c r="A92" s="3">
        <v>2014</v>
      </c>
      <c r="B92" s="6" t="s">
        <v>41</v>
      </c>
      <c r="C92" s="3" t="s">
        <v>12</v>
      </c>
      <c r="D92" s="13">
        <v>23971</v>
      </c>
      <c r="E92" s="13">
        <v>293</v>
      </c>
      <c r="F92" s="13">
        <v>869</v>
      </c>
      <c r="G92" s="19">
        <v>1.22231029160235E-2</v>
      </c>
      <c r="H92" s="20">
        <v>0.33716915995397001</v>
      </c>
    </row>
    <row r="93" spans="1:8" x14ac:dyDescent="0.35">
      <c r="A93" s="3">
        <v>2015</v>
      </c>
      <c r="B93" s="6" t="s">
        <v>41</v>
      </c>
      <c r="C93" s="3" t="s">
        <v>12</v>
      </c>
      <c r="D93" s="13">
        <v>24470</v>
      </c>
      <c r="E93" s="13">
        <v>333</v>
      </c>
      <c r="F93" s="13">
        <v>992</v>
      </c>
      <c r="G93" s="19">
        <v>1.3608500204331801E-2</v>
      </c>
      <c r="H93" s="20">
        <v>0.33568548387096803</v>
      </c>
    </row>
    <row r="94" spans="1:8" x14ac:dyDescent="0.35">
      <c r="A94" s="3">
        <v>2016</v>
      </c>
      <c r="B94" s="6" t="s">
        <v>41</v>
      </c>
      <c r="C94" s="3" t="s">
        <v>12</v>
      </c>
      <c r="D94" s="13">
        <v>23791</v>
      </c>
      <c r="E94" s="13">
        <v>344</v>
      </c>
      <c r="F94" s="13">
        <v>997</v>
      </c>
      <c r="G94" s="19">
        <v>1.44592492959523E-2</v>
      </c>
      <c r="H94" s="20">
        <v>0.345035105315948</v>
      </c>
    </row>
    <row r="95" spans="1:8" x14ac:dyDescent="0.35">
      <c r="A95" s="3">
        <v>2017</v>
      </c>
      <c r="B95" s="6" t="s">
        <v>41</v>
      </c>
      <c r="C95" s="3" t="s">
        <v>12</v>
      </c>
      <c r="D95" s="13">
        <v>23974</v>
      </c>
      <c r="E95" s="13">
        <v>358</v>
      </c>
      <c r="F95" s="13">
        <v>1083</v>
      </c>
      <c r="G95" s="19">
        <v>1.49328439142404E-2</v>
      </c>
      <c r="H95" s="20">
        <v>0.33056325023083999</v>
      </c>
    </row>
    <row r="96" spans="1:8" x14ac:dyDescent="0.35">
      <c r="A96" s="3">
        <v>2018</v>
      </c>
      <c r="B96" s="6" t="s">
        <v>41</v>
      </c>
      <c r="C96" s="3" t="s">
        <v>12</v>
      </c>
      <c r="D96" s="13">
        <v>23482</v>
      </c>
      <c r="E96" s="13">
        <v>406</v>
      </c>
      <c r="F96" s="13">
        <v>1234</v>
      </c>
      <c r="G96" s="19">
        <v>1.7289839025636699E-2</v>
      </c>
      <c r="H96" s="20">
        <v>0.32901134521880099</v>
      </c>
    </row>
    <row r="97" spans="1:8" x14ac:dyDescent="0.35">
      <c r="A97" s="3">
        <v>2019</v>
      </c>
      <c r="B97" s="6" t="s">
        <v>41</v>
      </c>
      <c r="C97" s="3" t="s">
        <v>12</v>
      </c>
      <c r="D97" s="13">
        <v>22478</v>
      </c>
      <c r="E97" s="13">
        <v>352</v>
      </c>
      <c r="F97" s="13">
        <v>1081</v>
      </c>
      <c r="G97" s="19">
        <v>1.5659756206068201E-2</v>
      </c>
      <c r="H97" s="20">
        <v>0.32562442183163698</v>
      </c>
    </row>
    <row r="98" spans="1:8" x14ac:dyDescent="0.35">
      <c r="A98" s="3">
        <v>2013</v>
      </c>
      <c r="B98" s="6" t="s">
        <v>42</v>
      </c>
      <c r="C98" s="3" t="s">
        <v>12</v>
      </c>
      <c r="D98" s="3">
        <v>215602</v>
      </c>
      <c r="E98" s="3">
        <v>3951</v>
      </c>
      <c r="F98" s="3">
        <v>12761</v>
      </c>
      <c r="G98" s="19">
        <f t="shared" si="2"/>
        <v>1.8325432973720097E-2</v>
      </c>
      <c r="H98" s="20">
        <f t="shared" si="3"/>
        <v>0.30961523391583734</v>
      </c>
    </row>
    <row r="99" spans="1:8" x14ac:dyDescent="0.35">
      <c r="A99" s="3">
        <v>2014</v>
      </c>
      <c r="B99" s="6" t="s">
        <v>42</v>
      </c>
      <c r="C99" s="3" t="s">
        <v>12</v>
      </c>
      <c r="D99" s="3">
        <v>212624</v>
      </c>
      <c r="E99" s="3">
        <v>4300</v>
      </c>
      <c r="F99" s="3">
        <v>14131</v>
      </c>
      <c r="G99" s="19">
        <f t="shared" si="2"/>
        <v>2.0223493114606066E-2</v>
      </c>
      <c r="H99" s="20">
        <f t="shared" si="3"/>
        <v>0.30429552048687281</v>
      </c>
    </row>
    <row r="100" spans="1:8" x14ac:dyDescent="0.35">
      <c r="A100" s="3">
        <v>2015</v>
      </c>
      <c r="B100" s="6" t="s">
        <v>42</v>
      </c>
      <c r="C100" s="3" t="s">
        <v>12</v>
      </c>
      <c r="D100" s="3">
        <v>217303</v>
      </c>
      <c r="E100" s="3">
        <v>4462</v>
      </c>
      <c r="F100" s="3">
        <v>14387</v>
      </c>
      <c r="G100" s="19">
        <f t="shared" si="2"/>
        <v>2.0533540724242186E-2</v>
      </c>
      <c r="H100" s="20">
        <f t="shared" si="3"/>
        <v>0.31014109960380898</v>
      </c>
    </row>
    <row r="101" spans="1:8" x14ac:dyDescent="0.35">
      <c r="A101" s="3">
        <v>2016</v>
      </c>
      <c r="B101" s="6" t="s">
        <v>42</v>
      </c>
      <c r="C101" s="3" t="s">
        <v>12</v>
      </c>
      <c r="D101" s="3">
        <v>212321</v>
      </c>
      <c r="E101" s="3">
        <v>4761</v>
      </c>
      <c r="F101" s="3">
        <v>15276</v>
      </c>
      <c r="G101" s="19">
        <f t="shared" ref="G101:G104" si="4">E101/D101</f>
        <v>2.2423594463100681E-2</v>
      </c>
      <c r="H101" s="20">
        <f t="shared" ref="H101:H104" si="5">E101/F101</f>
        <v>0.31166535742340928</v>
      </c>
    </row>
    <row r="102" spans="1:8" x14ac:dyDescent="0.35">
      <c r="A102" s="3">
        <v>2017</v>
      </c>
      <c r="B102" s="6" t="s">
        <v>42</v>
      </c>
      <c r="C102" s="3" t="s">
        <v>12</v>
      </c>
      <c r="D102" s="3">
        <v>210056</v>
      </c>
      <c r="E102" s="3">
        <v>4866</v>
      </c>
      <c r="F102" s="3">
        <v>16515</v>
      </c>
      <c r="G102" s="19">
        <f t="shared" si="4"/>
        <v>2.3165251171116275E-2</v>
      </c>
      <c r="H102" s="20">
        <f t="shared" si="5"/>
        <v>0.2946412352406903</v>
      </c>
    </row>
    <row r="103" spans="1:8" x14ac:dyDescent="0.35">
      <c r="A103" s="3">
        <v>2018</v>
      </c>
      <c r="B103" s="6" t="s">
        <v>42</v>
      </c>
      <c r="C103" s="3" t="s">
        <v>12</v>
      </c>
      <c r="D103" s="3">
        <v>205379</v>
      </c>
      <c r="E103" s="3">
        <v>5163</v>
      </c>
      <c r="F103" s="3">
        <v>17457</v>
      </c>
      <c r="G103" s="19">
        <f t="shared" si="4"/>
        <v>2.5138889565145414E-2</v>
      </c>
      <c r="H103" s="20">
        <f t="shared" si="5"/>
        <v>0.29575528441312943</v>
      </c>
    </row>
    <row r="104" spans="1:8" x14ac:dyDescent="0.35">
      <c r="A104" s="3">
        <v>2019</v>
      </c>
      <c r="B104" s="6" t="s">
        <v>42</v>
      </c>
      <c r="C104" s="3" t="s">
        <v>12</v>
      </c>
      <c r="D104" s="3">
        <v>201593</v>
      </c>
      <c r="E104" s="3">
        <v>4690</v>
      </c>
      <c r="F104" s="3">
        <v>16512</v>
      </c>
      <c r="G104" s="19">
        <f t="shared" si="4"/>
        <v>2.3264696690857321E-2</v>
      </c>
      <c r="H104" s="20">
        <f t="shared" si="5"/>
        <v>0.28403585271317827</v>
      </c>
    </row>
    <row r="105" spans="1:8" x14ac:dyDescent="0.35">
      <c r="A105" s="3">
        <v>2013</v>
      </c>
      <c r="B105" s="6" t="s">
        <v>43</v>
      </c>
      <c r="C105" s="3" t="s">
        <v>12</v>
      </c>
      <c r="D105" s="13">
        <v>18971</v>
      </c>
      <c r="E105" s="13">
        <v>284</v>
      </c>
      <c r="F105" s="13">
        <v>746</v>
      </c>
      <c r="G105" s="19">
        <v>1.4970217700701101E-2</v>
      </c>
      <c r="H105" s="20">
        <v>0.380697050938338</v>
      </c>
    </row>
    <row r="106" spans="1:8" x14ac:dyDescent="0.35">
      <c r="A106" s="3">
        <v>2014</v>
      </c>
      <c r="B106" s="6" t="s">
        <v>43</v>
      </c>
      <c r="C106" s="3" t="s">
        <v>12</v>
      </c>
      <c r="D106" s="13">
        <v>18693</v>
      </c>
      <c r="E106" s="13">
        <v>278</v>
      </c>
      <c r="F106" s="13">
        <v>784</v>
      </c>
      <c r="G106" s="19">
        <v>1.4871877173273399E-2</v>
      </c>
      <c r="H106" s="20">
        <v>0.35459183673469402</v>
      </c>
    </row>
    <row r="107" spans="1:8" x14ac:dyDescent="0.35">
      <c r="A107" s="3">
        <v>2015</v>
      </c>
      <c r="B107" s="6" t="s">
        <v>43</v>
      </c>
      <c r="C107" s="3" t="s">
        <v>12</v>
      </c>
      <c r="D107" s="13">
        <v>19068</v>
      </c>
      <c r="E107" s="13">
        <v>322</v>
      </c>
      <c r="F107" s="13">
        <v>884</v>
      </c>
      <c r="G107" s="19">
        <v>1.68869309838473E-2</v>
      </c>
      <c r="H107" s="20">
        <v>0.36425339366515802</v>
      </c>
    </row>
    <row r="108" spans="1:8" x14ac:dyDescent="0.35">
      <c r="A108" s="3">
        <v>2016</v>
      </c>
      <c r="B108" s="6" t="s">
        <v>43</v>
      </c>
      <c r="C108" s="3" t="s">
        <v>12</v>
      </c>
      <c r="D108" s="13">
        <v>18530</v>
      </c>
      <c r="E108" s="13">
        <v>325</v>
      </c>
      <c r="F108" s="13">
        <v>865</v>
      </c>
      <c r="G108" s="19">
        <v>1.7539125742039901E-2</v>
      </c>
      <c r="H108" s="20">
        <v>0.37572254335260102</v>
      </c>
    </row>
    <row r="109" spans="1:8" x14ac:dyDescent="0.35">
      <c r="A109" s="3">
        <v>2017</v>
      </c>
      <c r="B109" s="6" t="s">
        <v>43</v>
      </c>
      <c r="C109" s="3" t="s">
        <v>12</v>
      </c>
      <c r="D109" s="13">
        <v>18091</v>
      </c>
      <c r="E109" s="13">
        <v>354</v>
      </c>
      <c r="F109" s="13">
        <v>952</v>
      </c>
      <c r="G109" s="19">
        <v>1.9567740865623798E-2</v>
      </c>
      <c r="H109" s="20">
        <v>0.371848739495798</v>
      </c>
    </row>
    <row r="110" spans="1:8" x14ac:dyDescent="0.35">
      <c r="A110" s="3">
        <v>2018</v>
      </c>
      <c r="B110" s="6" t="s">
        <v>43</v>
      </c>
      <c r="C110" s="3" t="s">
        <v>12</v>
      </c>
      <c r="D110" s="13">
        <v>17454</v>
      </c>
      <c r="E110" s="13">
        <v>354</v>
      </c>
      <c r="F110" s="13">
        <v>924</v>
      </c>
      <c r="G110" s="19">
        <v>2.0281883808869E-2</v>
      </c>
      <c r="H110" s="20">
        <v>0.38311688311688302</v>
      </c>
    </row>
    <row r="111" spans="1:8" x14ac:dyDescent="0.35">
      <c r="A111" s="3">
        <v>2019</v>
      </c>
      <c r="B111" s="6" t="s">
        <v>43</v>
      </c>
      <c r="C111" s="3" t="s">
        <v>12</v>
      </c>
      <c r="D111" s="13">
        <v>16951</v>
      </c>
      <c r="E111" s="13">
        <v>335</v>
      </c>
      <c r="F111" s="13">
        <v>935</v>
      </c>
      <c r="G111" s="19">
        <v>1.97628458498024E-2</v>
      </c>
      <c r="H111" s="20">
        <v>0.35828877005347598</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GCSE Physics grade, 2011-19</vt:lpstr>
      <vt:lpstr>Entry, 2013-19</vt:lpstr>
      <vt:lpstr>Female entry, 2013-19</vt:lpstr>
      <vt:lpstr>FSM6 entry, 2013-19</vt:lpstr>
      <vt:lpstr>Entry by ethnic group, 2013-19</vt:lpstr>
      <vt:lpstr>Entry to CD subjects, 2013-19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Plaister</dc:creator>
  <cp:lastModifiedBy>Natasha Plaister</cp:lastModifiedBy>
  <dcterms:created xsi:type="dcterms:W3CDTF">2020-08-20T13:27:35Z</dcterms:created>
  <dcterms:modified xsi:type="dcterms:W3CDTF">2020-12-11T12:55:00Z</dcterms:modified>
</cp:coreProperties>
</file>