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Institute of Physics\SPN\Oct 19 Phase 4 evaluation\Outputs\"/>
    </mc:Choice>
  </mc:AlternateContent>
  <bookViews>
    <workbookView xWindow="0" yWindow="0" windowWidth="19200" windowHeight="7050"/>
  </bookViews>
  <sheets>
    <sheet name="GCSE Physics grade, 2011-19" sheetId="9" r:id="rId1"/>
    <sheet name="Entry, 2013-19" sheetId="11" r:id="rId2"/>
    <sheet name="Female entry, 2013-19" sheetId="4" r:id="rId3"/>
    <sheet name="FSM6 entry, 2013-19" sheetId="6" r:id="rId4"/>
    <sheet name="Entry by ethnic group, 2013-19" sheetId="12" r:id="rId5"/>
    <sheet name="Entry to CD subjects, 2013-19" sheetId="5" r:id="rId6"/>
  </sheets>
  <externalReferences>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2" l="1"/>
  <c r="I8" i="12"/>
  <c r="M8" i="12"/>
  <c r="Q8" i="12"/>
  <c r="U8" i="12"/>
  <c r="Y8" i="12"/>
  <c r="E15" i="12"/>
  <c r="I15" i="12"/>
  <c r="M15" i="12"/>
  <c r="Q15" i="12"/>
  <c r="U15" i="12"/>
  <c r="E22" i="12"/>
  <c r="I22" i="12"/>
  <c r="M22" i="12"/>
  <c r="Q22" i="12"/>
  <c r="U22" i="12"/>
  <c r="Y22" i="12"/>
  <c r="Z27" i="12"/>
  <c r="Z26" i="12"/>
  <c r="Z25" i="12"/>
  <c r="Z13" i="12"/>
  <c r="Z12" i="12"/>
  <c r="Z11" i="12"/>
  <c r="V27" i="12"/>
  <c r="V26" i="12"/>
  <c r="V25" i="12"/>
  <c r="V20" i="12"/>
  <c r="V19" i="12"/>
  <c r="V18" i="12"/>
  <c r="V13" i="12"/>
  <c r="V12" i="12"/>
  <c r="V11" i="12"/>
  <c r="R27" i="12"/>
  <c r="R26" i="12"/>
  <c r="R25" i="12"/>
  <c r="R20" i="12"/>
  <c r="R19" i="12"/>
  <c r="R18" i="12"/>
  <c r="R13" i="12"/>
  <c r="R12" i="12"/>
  <c r="R11" i="12"/>
  <c r="N27" i="12"/>
  <c r="N26" i="12"/>
  <c r="N25" i="12"/>
  <c r="N13" i="12"/>
  <c r="N12" i="12"/>
  <c r="N11" i="12"/>
  <c r="J27" i="12"/>
  <c r="J26" i="12"/>
  <c r="J25" i="12"/>
  <c r="J20" i="12"/>
  <c r="J19" i="12"/>
  <c r="J18" i="12"/>
  <c r="J13" i="12"/>
  <c r="J12" i="12"/>
  <c r="J11" i="12"/>
  <c r="F27" i="12"/>
  <c r="F26" i="12"/>
  <c r="F25" i="12"/>
  <c r="F20" i="12"/>
  <c r="F19" i="12"/>
  <c r="F18" i="12"/>
  <c r="F13" i="12"/>
  <c r="F12" i="12"/>
  <c r="F11" i="12"/>
  <c r="E9" i="12"/>
  <c r="E10" i="12"/>
  <c r="E11" i="12"/>
  <c r="E12" i="12"/>
  <c r="E13" i="12"/>
  <c r="Y27" i="12"/>
  <c r="U27" i="12"/>
  <c r="Q27" i="12"/>
  <c r="M27" i="12"/>
  <c r="I27" i="12"/>
  <c r="E27" i="12"/>
  <c r="Y26" i="12"/>
  <c r="U26" i="12"/>
  <c r="Q26" i="12"/>
  <c r="M26" i="12"/>
  <c r="I26" i="12"/>
  <c r="E26" i="12"/>
  <c r="Y25" i="12"/>
  <c r="U25" i="12"/>
  <c r="Q25" i="12"/>
  <c r="M25" i="12"/>
  <c r="I25" i="12"/>
  <c r="E25" i="12"/>
  <c r="Y24" i="12"/>
  <c r="U24" i="12"/>
  <c r="Q24" i="12"/>
  <c r="M24" i="12"/>
  <c r="I24" i="12"/>
  <c r="E24" i="12"/>
  <c r="Y23" i="12"/>
  <c r="U23" i="12"/>
  <c r="Q23" i="12"/>
  <c r="M23" i="12"/>
  <c r="I23" i="12"/>
  <c r="E23" i="12"/>
  <c r="Y20" i="12"/>
  <c r="U20" i="12"/>
  <c r="Q20" i="12"/>
  <c r="M20" i="12"/>
  <c r="I20" i="12"/>
  <c r="E20" i="12"/>
  <c r="Y19" i="12"/>
  <c r="U19" i="12"/>
  <c r="Q19" i="12"/>
  <c r="I19" i="12"/>
  <c r="E19" i="12"/>
  <c r="U18" i="12"/>
  <c r="Q18" i="12"/>
  <c r="I18" i="12"/>
  <c r="E18" i="12"/>
  <c r="U17" i="12"/>
  <c r="Q17" i="12"/>
  <c r="M17" i="12"/>
  <c r="I17" i="12"/>
  <c r="E17" i="12"/>
  <c r="Y16" i="12"/>
  <c r="U16" i="12"/>
  <c r="Q16" i="12"/>
  <c r="M16" i="12"/>
  <c r="I16" i="12"/>
  <c r="E16" i="12"/>
  <c r="Y13" i="12"/>
  <c r="U13" i="12"/>
  <c r="Q13" i="12"/>
  <c r="M13" i="12"/>
  <c r="I13" i="12"/>
  <c r="Y12" i="12"/>
  <c r="U12" i="12"/>
  <c r="Q12" i="12"/>
  <c r="M12" i="12"/>
  <c r="I12" i="12"/>
  <c r="Y11" i="12"/>
  <c r="U11" i="12"/>
  <c r="Q11" i="12"/>
  <c r="M11" i="12"/>
  <c r="I11" i="12"/>
  <c r="Y10" i="12"/>
  <c r="U10" i="12"/>
  <c r="Q10" i="12"/>
  <c r="M10" i="12"/>
  <c r="I10" i="12"/>
  <c r="Y9" i="12"/>
  <c r="U9" i="12"/>
  <c r="Q9" i="12"/>
  <c r="M9" i="12"/>
  <c r="I9" i="12"/>
  <c r="J15" i="6" l="1"/>
  <c r="I15" i="6"/>
  <c r="H15" i="6"/>
  <c r="J14" i="6"/>
  <c r="I14" i="6"/>
  <c r="H14" i="6"/>
  <c r="J13" i="6"/>
  <c r="J10" i="6"/>
  <c r="I10" i="6"/>
  <c r="H10" i="6"/>
  <c r="J9" i="6"/>
  <c r="I9" i="6"/>
  <c r="H9" i="6"/>
  <c r="J8" i="6"/>
  <c r="J20" i="6"/>
  <c r="J19" i="6"/>
  <c r="J18" i="6"/>
  <c r="I20" i="6"/>
  <c r="I19" i="6"/>
  <c r="H20" i="6"/>
  <c r="H19" i="6"/>
  <c r="J15" i="4"/>
  <c r="I15" i="4"/>
  <c r="H15" i="4"/>
  <c r="J14" i="4"/>
  <c r="I14" i="4"/>
  <c r="H14" i="4"/>
  <c r="J13" i="4"/>
  <c r="J10" i="4"/>
  <c r="I10" i="4"/>
  <c r="H10" i="4"/>
  <c r="J9" i="4"/>
  <c r="I9" i="4"/>
  <c r="H9" i="4"/>
  <c r="J8" i="4"/>
  <c r="J20" i="4"/>
  <c r="J19" i="4"/>
  <c r="J18" i="4"/>
  <c r="I20" i="4"/>
  <c r="I19" i="4"/>
  <c r="H20" i="4"/>
  <c r="H19" i="4"/>
  <c r="H14" i="11"/>
  <c r="G14" i="11"/>
  <c r="F14" i="11"/>
  <c r="H13" i="11"/>
  <c r="G13" i="11"/>
  <c r="F13" i="11"/>
  <c r="H12" i="11"/>
  <c r="H9" i="11"/>
  <c r="G9" i="11"/>
  <c r="F9" i="11"/>
  <c r="H8" i="11"/>
  <c r="G8" i="11"/>
  <c r="F8" i="11"/>
  <c r="H7" i="11"/>
  <c r="H18" i="11" l="1"/>
  <c r="H17" i="11"/>
  <c r="H19" i="11"/>
  <c r="G19" i="11"/>
  <c r="G18" i="11"/>
  <c r="F19" i="11"/>
  <c r="F18" i="11"/>
  <c r="G5" i="9"/>
  <c r="H5" i="9"/>
  <c r="G6" i="9"/>
  <c r="H6" i="9"/>
  <c r="G7" i="9"/>
  <c r="H7" i="9"/>
  <c r="G8" i="9"/>
  <c r="H8" i="9"/>
  <c r="G9" i="9"/>
  <c r="H9" i="9"/>
  <c r="G10" i="9"/>
  <c r="H10" i="9"/>
  <c r="G11" i="9"/>
  <c r="H11" i="9"/>
  <c r="G12" i="9"/>
  <c r="H12" i="9"/>
  <c r="G13" i="9"/>
  <c r="H13" i="9"/>
  <c r="G14" i="9"/>
  <c r="H14" i="9"/>
  <c r="G15" i="9"/>
  <c r="H15" i="9"/>
  <c r="G16" i="9"/>
  <c r="H16" i="9"/>
  <c r="G17" i="9"/>
  <c r="H17" i="9"/>
  <c r="G18" i="9"/>
  <c r="H18" i="9"/>
  <c r="H19" i="9" l="1"/>
  <c r="H20" i="9"/>
  <c r="H21" i="9"/>
  <c r="H22" i="9"/>
  <c r="H23" i="9"/>
  <c r="H24" i="9"/>
  <c r="H25" i="9"/>
  <c r="G19" i="9"/>
  <c r="G20" i="9"/>
  <c r="G21" i="9"/>
  <c r="G22" i="9"/>
  <c r="G23" i="9"/>
  <c r="G24" i="9"/>
  <c r="G25" i="9"/>
  <c r="E15" i="11"/>
  <c r="E16" i="11"/>
  <c r="E17" i="11"/>
  <c r="E18" i="11"/>
  <c r="E19" i="11"/>
  <c r="H27" i="5" l="1"/>
  <c r="H28" i="5"/>
  <c r="H29" i="5"/>
  <c r="H30" i="5"/>
  <c r="H31" i="5"/>
  <c r="H42" i="5"/>
  <c r="H43" i="5"/>
  <c r="H44" i="5"/>
  <c r="H45" i="5"/>
  <c r="H46" i="5"/>
  <c r="H57" i="5"/>
  <c r="H58" i="5"/>
  <c r="H59" i="5"/>
  <c r="H60" i="5"/>
  <c r="H61" i="5"/>
  <c r="H72" i="5"/>
  <c r="H73" i="5"/>
  <c r="H74" i="5"/>
  <c r="H75" i="5"/>
  <c r="H76" i="5"/>
  <c r="G27" i="5"/>
  <c r="G28" i="5"/>
  <c r="G29" i="5"/>
  <c r="G30" i="5"/>
  <c r="G31" i="5"/>
  <c r="G42" i="5"/>
  <c r="G43" i="5"/>
  <c r="G44" i="5"/>
  <c r="G45" i="5"/>
  <c r="G46" i="5"/>
  <c r="G57" i="5"/>
  <c r="G58" i="5"/>
  <c r="G59" i="5"/>
  <c r="G60" i="5"/>
  <c r="G61" i="5"/>
  <c r="G72" i="5"/>
  <c r="G73" i="5"/>
  <c r="G74" i="5"/>
  <c r="G75" i="5"/>
  <c r="G76" i="5"/>
  <c r="G20" i="6"/>
  <c r="F20" i="6"/>
  <c r="G19" i="6"/>
  <c r="F19" i="6"/>
  <c r="G18" i="6"/>
  <c r="F18" i="6"/>
  <c r="G17" i="6"/>
  <c r="F17" i="6"/>
  <c r="G16" i="6"/>
  <c r="F16" i="6"/>
  <c r="H16" i="5" l="1"/>
  <c r="H15" i="5"/>
  <c r="H14" i="5"/>
  <c r="H13" i="5"/>
  <c r="H12" i="5"/>
  <c r="G16" i="5"/>
  <c r="G15" i="5"/>
  <c r="G14" i="5"/>
  <c r="G13" i="5"/>
  <c r="G12" i="5"/>
  <c r="G16" i="4"/>
  <c r="G17" i="4"/>
  <c r="G18" i="4"/>
  <c r="G19" i="4"/>
  <c r="G20" i="4"/>
  <c r="F16" i="4"/>
  <c r="F17" i="4"/>
  <c r="F18" i="4"/>
  <c r="F19" i="4"/>
  <c r="F20" i="4"/>
</calcChain>
</file>

<file path=xl/sharedStrings.xml><?xml version="1.0" encoding="utf-8"?>
<sst xmlns="http://schemas.openxmlformats.org/spreadsheetml/2006/main" count="539" uniqueCount="77">
  <si>
    <t>Year</t>
  </si>
  <si>
    <t>Type of school</t>
  </si>
  <si>
    <t>Total no pupils</t>
  </si>
  <si>
    <t>Average grade</t>
  </si>
  <si>
    <t>All other schools</t>
  </si>
  <si>
    <t>Total no female pupils</t>
  </si>
  <si>
    <t>Total no FSM6 pupils</t>
  </si>
  <si>
    <t>Subject</t>
  </si>
  <si>
    <t>Biology</t>
  </si>
  <si>
    <t>Chemistry</t>
  </si>
  <si>
    <t>English</t>
  </si>
  <si>
    <t>Psychology</t>
  </si>
  <si>
    <t>Economics</t>
  </si>
  <si>
    <t>*The years shown here relate to the year in which pupils took their GCSEs.</t>
  </si>
  <si>
    <t>NA</t>
  </si>
  <si>
    <t>*NOTE: Some data is unavailable due to low numbers. This is done in order to comply with the requirements for using NPD data for research. Any counts less than 10, or statistics based on them, cannot be published and have been replaced with &lt;10 or SUPP.</t>
  </si>
  <si>
    <t>No pupils who took GCSE physics</t>
  </si>
  <si>
    <t>No pupils entering physics</t>
  </si>
  <si>
    <t>% pupils entering physics</t>
  </si>
  <si>
    <t>No female pupils entering physics</t>
  </si>
  <si>
    <t>Total no pupils entering physics</t>
  </si>
  <si>
    <t>% of female pupils entering physics</t>
  </si>
  <si>
    <t>No FSM6 pupils entering physics</t>
  </si>
  <si>
    <t>% of FSM6 pupils entering physics</t>
  </si>
  <si>
    <t>No female pupils entering subject</t>
  </si>
  <si>
    <t>Total no pupils entering subject</t>
  </si>
  <si>
    <t>% of female pupils entering subject</t>
  </si>
  <si>
    <t>% of pupils entering study subject who are female</t>
  </si>
  <si>
    <t>% of pupils entering physics who are female</t>
  </si>
  <si>
    <t>% of pupils entering physics who are FSM6</t>
  </si>
  <si>
    <t>No. 7/A grade or above</t>
  </si>
  <si>
    <t>No. 4/C grade or above</t>
  </si>
  <si>
    <t>% achieving 7/A or above</t>
  </si>
  <si>
    <t>% achieving 4/C or above</t>
  </si>
  <si>
    <t>*The years shown here relate to the year in which students completed their A-level. Eg 2019 would relate to students who completed KS4 in 2017 and went on to take A-levels in 2019.</t>
  </si>
  <si>
    <t>*NOTc: As data on Drayson is unavailablc for 2012 and 2013 duc to low numbcrs, Drayson is shown from 2014 onwards</t>
  </si>
  <si>
    <t>Percentage change from 2015, physics entry</t>
  </si>
  <si>
    <t>Percentage change from 2015, total pupils</t>
  </si>
  <si>
    <t>Comparison schools</t>
  </si>
  <si>
    <t>Change relative to 2015, physics entry</t>
  </si>
  <si>
    <t>This tab provides data from 3 years before SPN Phase 5 began up until the most recent year for which data is available (2019).</t>
  </si>
  <si>
    <t>Phase 5 schools</t>
  </si>
  <si>
    <t>Phase 5</t>
  </si>
  <si>
    <t>Phase 5 comparison group</t>
  </si>
  <si>
    <t>Percentage change from 2017, physics entry</t>
  </si>
  <si>
    <t>Percentage change from 2017, total pupils</t>
  </si>
  <si>
    <t>Change relative to 2017, physics entry</t>
  </si>
  <si>
    <t>All other schools</t>
  </si>
  <si>
    <t>*NOTE: Pupils for whom data was missing or unavailable are not included.</t>
  </si>
  <si>
    <t>Total no Asian pupils</t>
  </si>
  <si>
    <t>No Asian pupils entering physics</t>
  </si>
  <si>
    <t>% of Asian pupils entering physics</t>
  </si>
  <si>
    <t>Total no black pupils</t>
  </si>
  <si>
    <t>No black pupils entering physics</t>
  </si>
  <si>
    <t>% of black pupils entering physics</t>
  </si>
  <si>
    <t>Total no Chinese pupils</t>
  </si>
  <si>
    <t>No Chinese pupils entering physics</t>
  </si>
  <si>
    <t>% of Chinese pupils entering physics</t>
  </si>
  <si>
    <t>Total no pupils from mixed ethnic background</t>
  </si>
  <si>
    <t>No pupils from mixed ethnic background entering physics</t>
  </si>
  <si>
    <t>% of pupils from mixed ethnic background entering physics</t>
  </si>
  <si>
    <t>Total no white pupils</t>
  </si>
  <si>
    <t>No white pupils entering physics</t>
  </si>
  <si>
    <t>% of white pupils entering physics</t>
  </si>
  <si>
    <t>Total no pupils from other ethnic background</t>
  </si>
  <si>
    <t>No pupils from other ethnic background entering physics</t>
  </si>
  <si>
    <t>% of pupils from other ethnic background entering physics</t>
  </si>
  <si>
    <t>Data not available</t>
  </si>
  <si>
    <t>Change relative to 2017, physics entry, Asian pupils</t>
  </si>
  <si>
    <t>Change relative to 2017, physics entry, black pupils</t>
  </si>
  <si>
    <t>Change relative to 2017, physics entry, Chinese pupils</t>
  </si>
  <si>
    <t>Change relative to 2017, physics entry, pupils from mixed ethnic background</t>
  </si>
  <si>
    <t>Change relative to 2017, physics entry, white pupils</t>
  </si>
  <si>
    <t>Change relative to 2017, physics entry, pupils from other ethnic background</t>
  </si>
  <si>
    <t>&lt;10</t>
  </si>
  <si>
    <t>SUPP</t>
  </si>
  <si>
    <t>This tab provides data from 2013 up until the most recent year for which data is available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</si>
</sst>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 x14ac:knownFonts="1">
    <font>
      <sz val="11"/>
      <color theme="1"/>
      <name val="Calibri"/>
      <family val="2"/>
      <scheme val="minor"/>
    </font>
    <font>
      <sz val="11"/>
      <color theme="1"/>
      <name val="Calibri"/>
      <family val="2"/>
      <scheme val="minor"/>
    </font>
    <font>
      <b/>
      <sz val="8"/>
      <color rgb="FF000000"/>
      <name val="Segoe UI"/>
      <family val="2"/>
    </font>
    <font>
      <sz val="8"/>
      <color rgb="FF000000"/>
      <name val="Segoe UI"/>
      <family val="2"/>
    </font>
    <font>
      <sz val="8"/>
      <color theme="1"/>
      <name val="Segoe UI"/>
      <family val="2"/>
    </font>
    <font>
      <sz val="8"/>
      <color theme="0"/>
      <name val="Segoe UI"/>
      <family val="2"/>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0" fontId="0" fillId="0" borderId="0" xfId="0" applyFill="1" applyBorder="1"/>
    <xf numFmtId="0" fontId="2" fillId="0" borderId="0" xfId="0" applyFont="1" applyFill="1" applyBorder="1" applyAlignment="1">
      <alignment horizontal="left" vertical="center" wrapText="1"/>
    </xf>
    <xf numFmtId="0" fontId="3" fillId="0" borderId="0" xfId="0" applyFont="1" applyFill="1" applyBorder="1" applyAlignment="1">
      <alignment vertical="center"/>
    </xf>
    <xf numFmtId="164" fontId="0" fillId="0" borderId="0" xfId="1" applyNumberFormat="1" applyFont="1" applyFill="1" applyBorder="1"/>
    <xf numFmtId="0" fontId="2" fillId="0" borderId="0" xfId="0" applyFont="1" applyFill="1" applyBorder="1" applyAlignment="1">
      <alignment vertical="center" wrapText="1"/>
    </xf>
    <xf numFmtId="0" fontId="4" fillId="0" borderId="0" xfId="0" applyFont="1" applyFill="1" applyBorder="1" applyAlignment="1">
      <alignment vertical="center"/>
    </xf>
    <xf numFmtId="164" fontId="4" fillId="0" borderId="0" xfId="1" applyNumberFormat="1" applyFont="1" applyFill="1" applyBorder="1" applyAlignment="1">
      <alignment vertical="center"/>
    </xf>
    <xf numFmtId="0" fontId="2" fillId="0" borderId="0" xfId="0" applyFont="1" applyFill="1" applyBorder="1" applyAlignment="1">
      <alignment horizontal="right" vertical="center"/>
    </xf>
    <xf numFmtId="164" fontId="2" fillId="0" borderId="0" xfId="1" applyNumberFormat="1" applyFont="1" applyFill="1" applyBorder="1" applyAlignment="1">
      <alignment horizontal="left" vertical="center" wrapText="1"/>
    </xf>
    <xf numFmtId="0" fontId="5" fillId="0" borderId="0" xfId="0" applyFont="1" applyFill="1" applyBorder="1" applyAlignment="1">
      <alignment vertical="center"/>
    </xf>
    <xf numFmtId="164" fontId="0" fillId="0" borderId="0" xfId="0" applyNumberFormat="1" applyFill="1" applyBorder="1"/>
    <xf numFmtId="165" fontId="0" fillId="0" borderId="0" xfId="0" applyNumberFormat="1" applyFill="1" applyBorder="1"/>
    <xf numFmtId="0" fontId="0" fillId="0" borderId="0" xfId="0"/>
    <xf numFmtId="165" fontId="2" fillId="0" borderId="0" xfId="0" applyNumberFormat="1" applyFont="1" applyFill="1" applyBorder="1" applyAlignment="1">
      <alignment horizontal="left" vertical="center" wrapText="1"/>
    </xf>
    <xf numFmtId="165" fontId="3" fillId="0" borderId="0" xfId="0" applyNumberFormat="1" applyFont="1" applyFill="1" applyBorder="1" applyAlignment="1">
      <alignment vertical="center"/>
    </xf>
    <xf numFmtId="164" fontId="2" fillId="0" borderId="0" xfId="0" applyNumberFormat="1" applyFont="1" applyFill="1" applyBorder="1" applyAlignment="1">
      <alignment horizontal="left" vertical="center" wrapText="1"/>
    </xf>
    <xf numFmtId="9" fontId="0" fillId="0" borderId="0" xfId="0" applyNumberFormat="1" applyFill="1" applyBorder="1"/>
    <xf numFmtId="9" fontId="2" fillId="0" borderId="0" xfId="0" applyNumberFormat="1" applyFont="1" applyFill="1" applyBorder="1" applyAlignment="1">
      <alignment horizontal="left" vertical="center" wrapText="1"/>
    </xf>
    <xf numFmtId="9" fontId="0" fillId="0" borderId="0" xfId="1" applyNumberFormat="1" applyFont="1" applyFill="1" applyBorder="1"/>
    <xf numFmtId="9" fontId="2" fillId="0" borderId="0" xfId="1" applyNumberFormat="1" applyFont="1" applyFill="1" applyBorder="1" applyAlignment="1">
      <alignment horizontal="left" vertical="center" wrapText="1"/>
    </xf>
    <xf numFmtId="9" fontId="0" fillId="0" borderId="0" xfId="1" applyFont="1" applyFill="1" applyBorder="1"/>
    <xf numFmtId="164" fontId="4" fillId="0" borderId="0" xfId="0" applyNumberFormat="1" applyFont="1" applyFill="1" applyBorder="1" applyAlignment="1">
      <alignment vertical="center"/>
    </xf>
    <xf numFmtId="164" fontId="3" fillId="0" borderId="0" xfId="1" applyNumberFormat="1" applyFont="1" applyFill="1" applyBorder="1" applyAlignment="1">
      <alignment vertical="center"/>
    </xf>
    <xf numFmtId="164" fontId="3" fillId="0" borderId="0" xfId="1" applyNumberFormat="1" applyFont="1" applyFill="1" applyBorder="1" applyAlignment="1">
      <alignment horizontal="left" vertical="center" wrapText="1"/>
    </xf>
    <xf numFmtId="0" fontId="0" fillId="0" borderId="0" xfId="0" applyFill="1"/>
    <xf numFmtId="164" fontId="0" fillId="0" borderId="0" xfId="1" applyNumberFormat="1" applyFont="1" applyFill="1"/>
  </cellXfs>
  <cellStyles count="2">
    <cellStyle name="Normal" xfId="0" builtinId="0"/>
    <cellStyle name="Percent" xfId="1" builtinId="5"/>
  </cellStyles>
  <dxfs count="0"/>
  <tableStyles count="0" defaultTableStyle="TableStyleMedium2" defaultPivotStyle="PivotStyleLight16"/>
  <colors>
    <mruColors>
      <color rgb="FF216D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achieving</a:t>
            </a:r>
            <a:r>
              <a:rPr lang="en-GB" baseline="0"/>
              <a:t> 7/A grade or above in GCSE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'GCSE Physics grade, 2011-19'!$B$5</c:f>
              <c:strCache>
                <c:ptCount val="1"/>
                <c:pt idx="0">
                  <c:v>Phase 5 schools</c:v>
                </c:pt>
              </c:strCache>
            </c:strRef>
          </c:tx>
          <c:spPr>
            <a:ln w="28575" cap="rnd">
              <a:solidFill>
                <a:schemeClr val="accent1">
                  <a:lumMod val="60000"/>
                  <a:lumOff val="40000"/>
                </a:schemeClr>
              </a:solidFill>
              <a:round/>
            </a:ln>
            <a:effectLst/>
          </c:spPr>
          <c:marker>
            <c:symbol val="none"/>
          </c:marker>
          <c:cat>
            <c:numRef>
              <c:f>'GCSE Physics grade, 2011-19'!$A$19:$A$25</c:f>
              <c:numCache>
                <c:formatCode>General</c:formatCode>
                <c:ptCount val="7"/>
                <c:pt idx="0">
                  <c:v>2013</c:v>
                </c:pt>
                <c:pt idx="1">
                  <c:v>2014</c:v>
                </c:pt>
                <c:pt idx="2">
                  <c:v>2015</c:v>
                </c:pt>
                <c:pt idx="3">
                  <c:v>2016</c:v>
                </c:pt>
                <c:pt idx="4">
                  <c:v>2017</c:v>
                </c:pt>
                <c:pt idx="5">
                  <c:v>2018</c:v>
                </c:pt>
                <c:pt idx="6">
                  <c:v>2019</c:v>
                </c:pt>
              </c:numCache>
            </c:numRef>
          </c:cat>
          <c:val>
            <c:numRef>
              <c:f>'GCSE Physics grade, 2011-19'!$G$5:$G$11</c:f>
              <c:numCache>
                <c:formatCode>0.0%</c:formatCode>
                <c:ptCount val="7"/>
                <c:pt idx="0">
                  <c:v>0.35185350602947746</c:v>
                </c:pt>
                <c:pt idx="1">
                  <c:v>0.36198292114894087</c:v>
                </c:pt>
                <c:pt idx="2">
                  <c:v>0.38352638352638352</c:v>
                </c:pt>
                <c:pt idx="3">
                  <c:v>0.37825268519543792</c:v>
                </c:pt>
                <c:pt idx="4">
                  <c:v>0.38347320852162686</c:v>
                </c:pt>
                <c:pt idx="5">
                  <c:v>0.37564371543009728</c:v>
                </c:pt>
                <c:pt idx="6">
                  <c:v>0.3865088312664412</c:v>
                </c:pt>
              </c:numCache>
            </c:numRef>
          </c:val>
          <c:smooth val="0"/>
          <c:extLst>
            <c:ext xmlns:c16="http://schemas.microsoft.com/office/drawing/2014/chart" uri="{C3380CC4-5D6E-409C-BE32-E72D297353CC}">
              <c16:uniqueId val="{00000001-CC02-4A4C-ACC2-4E9421792BCD}"/>
            </c:ext>
          </c:extLst>
        </c:ser>
        <c:ser>
          <c:idx val="3"/>
          <c:order val="1"/>
          <c:tx>
            <c:strRef>
              <c:f>'GCSE Physics grade, 2011-19'!$B$15</c:f>
              <c:strCache>
                <c:ptCount val="1"/>
                <c:pt idx="0">
                  <c:v>Comparison schools</c:v>
                </c:pt>
              </c:strCache>
            </c:strRef>
          </c:tx>
          <c:spPr>
            <a:ln w="28575" cap="rnd">
              <a:solidFill>
                <a:schemeClr val="accent1"/>
              </a:solidFill>
              <a:round/>
            </a:ln>
            <a:effectLst/>
          </c:spPr>
          <c:marker>
            <c:symbol val="none"/>
          </c:marker>
          <c:cat>
            <c:numRef>
              <c:f>'GCSE Physics grade, 2011-19'!$A$19:$A$25</c:f>
              <c:numCache>
                <c:formatCode>General</c:formatCode>
                <c:ptCount val="7"/>
                <c:pt idx="0">
                  <c:v>2013</c:v>
                </c:pt>
                <c:pt idx="1">
                  <c:v>2014</c:v>
                </c:pt>
                <c:pt idx="2">
                  <c:v>2015</c:v>
                </c:pt>
                <c:pt idx="3">
                  <c:v>2016</c:v>
                </c:pt>
                <c:pt idx="4">
                  <c:v>2017</c:v>
                </c:pt>
                <c:pt idx="5">
                  <c:v>2018</c:v>
                </c:pt>
                <c:pt idx="6">
                  <c:v>2019</c:v>
                </c:pt>
              </c:numCache>
            </c:numRef>
          </c:cat>
          <c:val>
            <c:numRef>
              <c:f>'GCSE Physics grade, 2011-19'!$G$12:$G$18</c:f>
              <c:numCache>
                <c:formatCode>0.0%</c:formatCode>
                <c:ptCount val="7"/>
                <c:pt idx="0">
                  <c:v>0.36583888552392491</c:v>
                </c:pt>
                <c:pt idx="1">
                  <c:v>0.37180480247869868</c:v>
                </c:pt>
                <c:pt idx="2">
                  <c:v>0.40724478594950603</c:v>
                </c:pt>
                <c:pt idx="3">
                  <c:v>0.37980952380952382</c:v>
                </c:pt>
                <c:pt idx="4">
                  <c:v>0.39250201558720776</c:v>
                </c:pt>
                <c:pt idx="5">
                  <c:v>0.3612040133779264</c:v>
                </c:pt>
                <c:pt idx="6">
                  <c:v>0.38294797687861271</c:v>
                </c:pt>
              </c:numCache>
            </c:numRef>
          </c:val>
          <c:smooth val="0"/>
          <c:extLst>
            <c:ext xmlns:c16="http://schemas.microsoft.com/office/drawing/2014/chart" uri="{C3380CC4-5D6E-409C-BE32-E72D297353CC}">
              <c16:uniqueId val="{00000004-CC02-4A4C-ACC2-4E9421792BCD}"/>
            </c:ext>
          </c:extLst>
        </c:ser>
        <c:ser>
          <c:idx val="2"/>
          <c:order val="2"/>
          <c:tx>
            <c:strRef>
              <c:f>'GCSE Physics grade, 2011-19'!$B$21</c:f>
              <c:strCache>
                <c:ptCount val="1"/>
                <c:pt idx="0">
                  <c:v>All other schools</c:v>
                </c:pt>
              </c:strCache>
            </c:strRef>
          </c:tx>
          <c:spPr>
            <a:ln w="28575" cap="rnd">
              <a:solidFill>
                <a:schemeClr val="tx2"/>
              </a:solidFill>
              <a:round/>
            </a:ln>
            <a:effectLst/>
          </c:spPr>
          <c:marker>
            <c:symbol val="none"/>
          </c:marker>
          <c:cat>
            <c:numRef>
              <c:f>'GCSE Physics grade, 2011-19'!$A$19:$A$25</c:f>
              <c:numCache>
                <c:formatCode>General</c:formatCode>
                <c:ptCount val="7"/>
                <c:pt idx="0">
                  <c:v>2013</c:v>
                </c:pt>
                <c:pt idx="1">
                  <c:v>2014</c:v>
                </c:pt>
                <c:pt idx="2">
                  <c:v>2015</c:v>
                </c:pt>
                <c:pt idx="3">
                  <c:v>2016</c:v>
                </c:pt>
                <c:pt idx="4">
                  <c:v>2017</c:v>
                </c:pt>
                <c:pt idx="5">
                  <c:v>2018</c:v>
                </c:pt>
                <c:pt idx="6">
                  <c:v>2019</c:v>
                </c:pt>
              </c:numCache>
            </c:numRef>
          </c:cat>
          <c:val>
            <c:numRef>
              <c:f>'GCSE Physics grade, 2011-19'!$G$19:$G$25</c:f>
              <c:numCache>
                <c:formatCode>0.0%</c:formatCode>
                <c:ptCount val="7"/>
                <c:pt idx="0">
                  <c:v>0.42363400694196757</c:v>
                </c:pt>
                <c:pt idx="1">
                  <c:v>0.43504626278828662</c:v>
                </c:pt>
                <c:pt idx="2">
                  <c:v>0.44755612131498657</c:v>
                </c:pt>
                <c:pt idx="3">
                  <c:v>0.43938510718315155</c:v>
                </c:pt>
                <c:pt idx="4">
                  <c:v>0.4384525205158265</c:v>
                </c:pt>
                <c:pt idx="5">
                  <c:v>0.43065477947688491</c:v>
                </c:pt>
                <c:pt idx="6">
                  <c:v>0.4460253919335388</c:v>
                </c:pt>
              </c:numCache>
            </c:numRef>
          </c:val>
          <c:smooth val="0"/>
          <c:extLst>
            <c:ext xmlns:c16="http://schemas.microsoft.com/office/drawing/2014/chart" uri="{C3380CC4-5D6E-409C-BE32-E72D297353CC}">
              <c16:uniqueId val="{00000003-CC02-4A4C-ACC2-4E9421792BCD}"/>
            </c:ext>
          </c:extLst>
        </c:ser>
        <c:dLbls>
          <c:showLegendKey val="0"/>
          <c:showVal val="0"/>
          <c:showCatName val="0"/>
          <c:showSerName val="0"/>
          <c:showPercent val="0"/>
          <c:showBubbleSize val="0"/>
        </c:dLbls>
        <c:smooth val="0"/>
        <c:axId val="1892737615"/>
        <c:axId val="1892739279"/>
      </c:lineChart>
      <c:catAx>
        <c:axId val="18927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9279"/>
        <c:crosses val="autoZero"/>
        <c:auto val="1"/>
        <c:lblAlgn val="ctr"/>
        <c:lblOffset val="100"/>
        <c:noMultiLvlLbl val="0"/>
      </c:catAx>
      <c:valAx>
        <c:axId val="189273927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7615"/>
        <c:crosses val="autoZero"/>
        <c:crossBetween val="between"/>
        <c:majorUnit val="0.2"/>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disadvantaged</a:t>
            </a:r>
            <a:r>
              <a:rPr lang="en-GB" baseline="0"/>
              <a:t> entries compared to 2017</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'FSM6 entry, 2013-19'!$B$6</c:f>
              <c:strCache>
                <c:ptCount val="1"/>
                <c:pt idx="0">
                  <c:v>Phase 5 schools</c:v>
                </c:pt>
              </c:strCache>
            </c:strRef>
          </c:tx>
          <c:spPr>
            <a:ln w="28575" cap="rnd">
              <a:solidFill>
                <a:schemeClr val="accent3"/>
              </a:solidFill>
              <a:round/>
            </a:ln>
            <a:effectLst/>
          </c:spPr>
          <c:marker>
            <c:symbol val="none"/>
          </c:marker>
          <c:cat>
            <c:numRef>
              <c:f>'FSM6 entry, 2013-19'!$A$6:$A$10</c:f>
              <c:numCache>
                <c:formatCode>General</c:formatCode>
                <c:ptCount val="5"/>
                <c:pt idx="0">
                  <c:v>2015</c:v>
                </c:pt>
                <c:pt idx="1">
                  <c:v>2016</c:v>
                </c:pt>
                <c:pt idx="2">
                  <c:v>2017</c:v>
                </c:pt>
                <c:pt idx="3">
                  <c:v>2018</c:v>
                </c:pt>
                <c:pt idx="4">
                  <c:v>2019</c:v>
                </c:pt>
              </c:numCache>
            </c:numRef>
          </c:cat>
          <c:val>
            <c:numRef>
              <c:f>'FSM6 entry, 2013-19'!$J$8:$J$10</c:f>
              <c:numCache>
                <c:formatCode>0.0%</c:formatCode>
                <c:ptCount val="3"/>
                <c:pt idx="0">
                  <c:v>1</c:v>
                </c:pt>
                <c:pt idx="1">
                  <c:v>1.0368098159509203</c:v>
                </c:pt>
                <c:pt idx="2">
                  <c:v>1.1717791411042944</c:v>
                </c:pt>
              </c:numCache>
            </c:numRef>
          </c:val>
          <c:smooth val="0"/>
          <c:extLst>
            <c:ext xmlns:c16="http://schemas.microsoft.com/office/drawing/2014/chart" uri="{C3380CC4-5D6E-409C-BE32-E72D297353CC}">
              <c16:uniqueId val="{00000002-B37A-4B93-A413-C011FE065F31}"/>
            </c:ext>
          </c:extLst>
        </c:ser>
        <c:ser>
          <c:idx val="0"/>
          <c:order val="1"/>
          <c:tx>
            <c:strRef>
              <c:f>'FSM6 entry, 2013-19'!$B$11</c:f>
              <c:strCache>
                <c:ptCount val="1"/>
                <c:pt idx="0">
                  <c:v>Comparison schools</c:v>
                </c:pt>
              </c:strCache>
            </c:strRef>
          </c:tx>
          <c:spPr>
            <a:ln w="28575" cap="rnd">
              <a:solidFill>
                <a:schemeClr val="accent1"/>
              </a:solidFill>
              <a:round/>
            </a:ln>
            <a:effectLst/>
          </c:spPr>
          <c:marker>
            <c:symbol val="none"/>
          </c:marker>
          <c:cat>
            <c:numRef>
              <c:f>'FSM6 entry, 2013-19'!$A$6:$A$10</c:f>
              <c:numCache>
                <c:formatCode>General</c:formatCode>
                <c:ptCount val="5"/>
                <c:pt idx="0">
                  <c:v>2015</c:v>
                </c:pt>
                <c:pt idx="1">
                  <c:v>2016</c:v>
                </c:pt>
                <c:pt idx="2">
                  <c:v>2017</c:v>
                </c:pt>
                <c:pt idx="3">
                  <c:v>2018</c:v>
                </c:pt>
                <c:pt idx="4">
                  <c:v>2019</c:v>
                </c:pt>
              </c:numCache>
            </c:numRef>
          </c:cat>
          <c:val>
            <c:numRef>
              <c:f>'FSM6 entry, 2013-19'!$J$13:$J$15</c:f>
              <c:numCache>
                <c:formatCode>0.0%</c:formatCode>
                <c:ptCount val="3"/>
                <c:pt idx="0">
                  <c:v>1</c:v>
                </c:pt>
                <c:pt idx="1">
                  <c:v>1.1499999999999999</c:v>
                </c:pt>
                <c:pt idx="2">
                  <c:v>1.2</c:v>
                </c:pt>
              </c:numCache>
            </c:numRef>
          </c:val>
          <c:smooth val="0"/>
          <c:extLst>
            <c:ext xmlns:c16="http://schemas.microsoft.com/office/drawing/2014/chart" uri="{C3380CC4-5D6E-409C-BE32-E72D297353CC}">
              <c16:uniqueId val="{00000003-B37A-4B93-A413-C011FE065F31}"/>
            </c:ext>
          </c:extLst>
        </c:ser>
        <c:ser>
          <c:idx val="1"/>
          <c:order val="2"/>
          <c:tx>
            <c:strRef>
              <c:f>'FSM6 entry, 2013-19'!$B$16</c:f>
              <c:strCache>
                <c:ptCount val="1"/>
                <c:pt idx="0">
                  <c:v>All other schools</c:v>
                </c:pt>
              </c:strCache>
            </c:strRef>
          </c:tx>
          <c:spPr>
            <a:ln w="28575" cap="rnd">
              <a:solidFill>
                <a:schemeClr val="accent2"/>
              </a:solidFill>
              <a:round/>
            </a:ln>
            <a:effectLst/>
          </c:spPr>
          <c:marker>
            <c:symbol val="none"/>
          </c:marker>
          <c:cat>
            <c:numRef>
              <c:f>'FSM6 entry, 2013-19'!$A$6:$A$10</c:f>
              <c:numCache>
                <c:formatCode>General</c:formatCode>
                <c:ptCount val="5"/>
                <c:pt idx="0">
                  <c:v>2015</c:v>
                </c:pt>
                <c:pt idx="1">
                  <c:v>2016</c:v>
                </c:pt>
                <c:pt idx="2">
                  <c:v>2017</c:v>
                </c:pt>
                <c:pt idx="3">
                  <c:v>2018</c:v>
                </c:pt>
                <c:pt idx="4">
                  <c:v>2019</c:v>
                </c:pt>
              </c:numCache>
            </c:numRef>
          </c:cat>
          <c:val>
            <c:numRef>
              <c:f>'FSM6 entry, 2013-19'!$J$18:$J$20</c:f>
              <c:numCache>
                <c:formatCode>0.0%</c:formatCode>
                <c:ptCount val="3"/>
                <c:pt idx="0">
                  <c:v>1</c:v>
                </c:pt>
                <c:pt idx="1">
                  <c:v>1.1331006979062812</c:v>
                </c:pt>
                <c:pt idx="2">
                  <c:v>1.1440677966101696</c:v>
                </c:pt>
              </c:numCache>
            </c:numRef>
          </c:val>
          <c:smooth val="0"/>
          <c:extLst>
            <c:ext xmlns:c16="http://schemas.microsoft.com/office/drawing/2014/chart" uri="{C3380CC4-5D6E-409C-BE32-E72D297353CC}">
              <c16:uniqueId val="{00000004-B37A-4B93-A413-C011FE065F31}"/>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Asian</a:t>
            </a:r>
            <a:r>
              <a:rPr lang="en-GB" baseline="0"/>
              <a:t> pupils entering A-level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2013-19'!$E$9:$E$13</c:f>
              <c:numCache>
                <c:formatCode>0.0%</c:formatCode>
                <c:ptCount val="5"/>
                <c:pt idx="0">
                  <c:v>4.0865384615384616E-2</c:v>
                </c:pt>
                <c:pt idx="1">
                  <c:v>3.5194585448392553E-2</c:v>
                </c:pt>
                <c:pt idx="2">
                  <c:v>4.2043984476067268E-2</c:v>
                </c:pt>
                <c:pt idx="3">
                  <c:v>5.1750852184691665E-2</c:v>
                </c:pt>
                <c:pt idx="4">
                  <c:v>6.293077614623914E-2</c:v>
                </c:pt>
              </c:numCache>
            </c:numRef>
          </c:val>
          <c:smooth val="0"/>
          <c:extLst>
            <c:ext xmlns:c16="http://schemas.microsoft.com/office/drawing/2014/chart" uri="{C3380CC4-5D6E-409C-BE32-E72D297353CC}">
              <c16:uniqueId val="{00000000-4BC1-43BB-AFD8-3E644356CDDF}"/>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2013-19'!$E$16:$E$20</c:f>
              <c:numCache>
                <c:formatCode>0.0%</c:formatCode>
                <c:ptCount val="5"/>
                <c:pt idx="0">
                  <c:v>4.0021063717746184E-2</c:v>
                </c:pt>
                <c:pt idx="1">
                  <c:v>3.6791006642820645E-2</c:v>
                </c:pt>
                <c:pt idx="2">
                  <c:v>5.395495023572551E-2</c:v>
                </c:pt>
                <c:pt idx="3">
                  <c:v>4.9058473736372649E-2</c:v>
                </c:pt>
                <c:pt idx="4">
                  <c:v>5.8139534883720929E-2</c:v>
                </c:pt>
              </c:numCache>
            </c:numRef>
          </c:val>
          <c:smooth val="0"/>
          <c:extLst>
            <c:ext xmlns:c16="http://schemas.microsoft.com/office/drawing/2014/chart" uri="{C3380CC4-5D6E-409C-BE32-E72D297353CC}">
              <c16:uniqueId val="{00000001-4BC1-43BB-AFD8-3E644356CDDF}"/>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2013-19'!$E$23:$E$27</c:f>
              <c:numCache>
                <c:formatCode>0.0%</c:formatCode>
                <c:ptCount val="5"/>
                <c:pt idx="0">
                  <c:v>5.7341511129910643E-2</c:v>
                </c:pt>
                <c:pt idx="1">
                  <c:v>5.5830533685533298E-2</c:v>
                </c:pt>
                <c:pt idx="2">
                  <c:v>6.2543588721729604E-2</c:v>
                </c:pt>
                <c:pt idx="3">
                  <c:v>7.1188976567967369E-2</c:v>
                </c:pt>
                <c:pt idx="4">
                  <c:v>7.1581694472923854E-2</c:v>
                </c:pt>
              </c:numCache>
            </c:numRef>
          </c:val>
          <c:smooth val="0"/>
          <c:extLst>
            <c:ext xmlns:c16="http://schemas.microsoft.com/office/drawing/2014/chart" uri="{C3380CC4-5D6E-409C-BE32-E72D297353CC}">
              <c16:uniqueId val="{00000002-4BC1-43BB-AFD8-3E644356CDDF}"/>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Asian pupils compared to 2017</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2013-19'!$F$11:$F$13</c:f>
              <c:numCache>
                <c:formatCode>0.0%</c:formatCode>
                <c:ptCount val="3"/>
                <c:pt idx="0">
                  <c:v>1</c:v>
                </c:pt>
                <c:pt idx="1">
                  <c:v>1.2846153846153847</c:v>
                </c:pt>
                <c:pt idx="2">
                  <c:v>1.6153846153846154</c:v>
                </c:pt>
              </c:numCache>
            </c:numRef>
          </c:val>
          <c:smooth val="0"/>
          <c:extLst>
            <c:ext xmlns:c16="http://schemas.microsoft.com/office/drawing/2014/chart" uri="{C3380CC4-5D6E-409C-BE32-E72D297353CC}">
              <c16:uniqueId val="{00000000-C4A0-4539-A2B1-F52EE3891EE9}"/>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2013-19'!$F$18:$F$20</c:f>
              <c:numCache>
                <c:formatCode>0.0%</c:formatCode>
                <c:ptCount val="3"/>
                <c:pt idx="0">
                  <c:v>1</c:v>
                </c:pt>
                <c:pt idx="1">
                  <c:v>0.96116504854368934</c:v>
                </c:pt>
                <c:pt idx="2">
                  <c:v>1.2135922330097086</c:v>
                </c:pt>
              </c:numCache>
            </c:numRef>
          </c:val>
          <c:smooth val="0"/>
          <c:extLst>
            <c:ext xmlns:c16="http://schemas.microsoft.com/office/drawing/2014/chart" uri="{C3380CC4-5D6E-409C-BE32-E72D297353CC}">
              <c16:uniqueId val="{00000001-C4A0-4539-A2B1-F52EE3891EE9}"/>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2013-19'!$F$25:$F$27</c:f>
              <c:numCache>
                <c:formatCode>0.0%</c:formatCode>
                <c:ptCount val="3"/>
                <c:pt idx="0">
                  <c:v>1</c:v>
                </c:pt>
                <c:pt idx="1">
                  <c:v>1.1748307447232178</c:v>
                </c:pt>
                <c:pt idx="2">
                  <c:v>1.2234169653524491</c:v>
                </c:pt>
              </c:numCache>
            </c:numRef>
          </c:val>
          <c:smooth val="0"/>
          <c:extLst>
            <c:ext xmlns:c16="http://schemas.microsoft.com/office/drawing/2014/chart" uri="{C3380CC4-5D6E-409C-BE32-E72D297353CC}">
              <c16:uniqueId val="{00000002-C4A0-4539-A2B1-F52EE3891EE9}"/>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black pupils compared to 2017</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2013-19'!$J$11:$J$13</c:f>
              <c:numCache>
                <c:formatCode>0.0%</c:formatCode>
                <c:ptCount val="3"/>
                <c:pt idx="0">
                  <c:v>1</c:v>
                </c:pt>
                <c:pt idx="1">
                  <c:v>0.92682926829268297</c:v>
                </c:pt>
                <c:pt idx="2">
                  <c:v>1.2439024390243902</c:v>
                </c:pt>
              </c:numCache>
            </c:numRef>
          </c:val>
          <c:smooth val="0"/>
          <c:extLst>
            <c:ext xmlns:c16="http://schemas.microsoft.com/office/drawing/2014/chart" uri="{C3380CC4-5D6E-409C-BE32-E72D297353CC}">
              <c16:uniqueId val="{00000000-EE0C-4260-908C-2CC5CCBA6D26}"/>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2013-19'!$J$18:$J$20</c:f>
              <c:numCache>
                <c:formatCode>0.0%</c:formatCode>
                <c:ptCount val="3"/>
                <c:pt idx="0">
                  <c:v>1</c:v>
                </c:pt>
                <c:pt idx="1">
                  <c:v>0.92592592592592593</c:v>
                </c:pt>
                <c:pt idx="2">
                  <c:v>1.0740740740740742</c:v>
                </c:pt>
              </c:numCache>
            </c:numRef>
          </c:val>
          <c:smooth val="0"/>
          <c:extLst>
            <c:ext xmlns:c16="http://schemas.microsoft.com/office/drawing/2014/chart" uri="{C3380CC4-5D6E-409C-BE32-E72D297353CC}">
              <c16:uniqueId val="{00000001-EE0C-4260-908C-2CC5CCBA6D26}"/>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2013-19'!$J$25:$J$27</c:f>
              <c:numCache>
                <c:formatCode>0.0%</c:formatCode>
                <c:ptCount val="3"/>
                <c:pt idx="0">
                  <c:v>1</c:v>
                </c:pt>
                <c:pt idx="1">
                  <c:v>1.1664464993394981</c:v>
                </c:pt>
                <c:pt idx="2">
                  <c:v>1.1704095112285338</c:v>
                </c:pt>
              </c:numCache>
            </c:numRef>
          </c:val>
          <c:smooth val="0"/>
          <c:extLst>
            <c:ext xmlns:c16="http://schemas.microsoft.com/office/drawing/2014/chart" uri="{C3380CC4-5D6E-409C-BE32-E72D297353CC}">
              <c16:uniqueId val="{00000002-EE0C-4260-908C-2CC5CCBA6D26}"/>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Chinese pupils compared to 2017</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2013-19'!$N$11:$N$13</c:f>
              <c:numCache>
                <c:formatCode>0.0%</c:formatCode>
                <c:ptCount val="3"/>
                <c:pt idx="0">
                  <c:v>1</c:v>
                </c:pt>
                <c:pt idx="1">
                  <c:v>0.75</c:v>
                </c:pt>
                <c:pt idx="2">
                  <c:v>0.9</c:v>
                </c:pt>
              </c:numCache>
            </c:numRef>
          </c:val>
          <c:smooth val="0"/>
          <c:extLst>
            <c:ext xmlns:c16="http://schemas.microsoft.com/office/drawing/2014/chart" uri="{C3380CC4-5D6E-409C-BE32-E72D297353CC}">
              <c16:uniqueId val="{00000000-6874-438D-8113-858B95E50165}"/>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2013-19'!$N$18:$N$20</c:f>
              <c:numCache>
                <c:formatCode>0.0%</c:formatCode>
                <c:ptCount val="3"/>
                <c:pt idx="0">
                  <c:v>0</c:v>
                </c:pt>
                <c:pt idx="1">
                  <c:v>0</c:v>
                </c:pt>
                <c:pt idx="2">
                  <c:v>0</c:v>
                </c:pt>
              </c:numCache>
            </c:numRef>
          </c:val>
          <c:smooth val="0"/>
          <c:extLst>
            <c:ext xmlns:c16="http://schemas.microsoft.com/office/drawing/2014/chart" uri="{C3380CC4-5D6E-409C-BE32-E72D297353CC}">
              <c16:uniqueId val="{00000001-6874-438D-8113-858B95E50165}"/>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2013-19'!$N$25:$N$27</c:f>
              <c:numCache>
                <c:formatCode>0.0%</c:formatCode>
                <c:ptCount val="3"/>
                <c:pt idx="0">
                  <c:v>1</c:v>
                </c:pt>
                <c:pt idx="1">
                  <c:v>0.92238805970149251</c:v>
                </c:pt>
                <c:pt idx="2">
                  <c:v>1.0955223880597016</c:v>
                </c:pt>
              </c:numCache>
            </c:numRef>
          </c:val>
          <c:smooth val="0"/>
          <c:extLst>
            <c:ext xmlns:c16="http://schemas.microsoft.com/office/drawing/2014/chart" uri="{C3380CC4-5D6E-409C-BE32-E72D297353CC}">
              <c16:uniqueId val="{00000002-6874-438D-8113-858B95E50165}"/>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pupils from mixed ethnic background compared to 2017</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2013-19'!$R$11:$R$13</c:f>
              <c:numCache>
                <c:formatCode>0.0%</c:formatCode>
                <c:ptCount val="3"/>
                <c:pt idx="0">
                  <c:v>1</c:v>
                </c:pt>
                <c:pt idx="1">
                  <c:v>1.0952380952380953</c:v>
                </c:pt>
                <c:pt idx="2">
                  <c:v>1.2222222222222223</c:v>
                </c:pt>
              </c:numCache>
            </c:numRef>
          </c:val>
          <c:smooth val="0"/>
          <c:extLst>
            <c:ext xmlns:c16="http://schemas.microsoft.com/office/drawing/2014/chart" uri="{C3380CC4-5D6E-409C-BE32-E72D297353CC}">
              <c16:uniqueId val="{00000000-857D-4DCE-8913-A8B10D86E97C}"/>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2013-19'!$R$18:$R$20</c:f>
              <c:numCache>
                <c:formatCode>0.0%</c:formatCode>
                <c:ptCount val="3"/>
                <c:pt idx="0">
                  <c:v>1</c:v>
                </c:pt>
                <c:pt idx="1">
                  <c:v>1.3513513513513513</c:v>
                </c:pt>
                <c:pt idx="2">
                  <c:v>1.1081081081081081</c:v>
                </c:pt>
              </c:numCache>
            </c:numRef>
          </c:val>
          <c:smooth val="0"/>
          <c:extLst>
            <c:ext xmlns:c16="http://schemas.microsoft.com/office/drawing/2014/chart" uri="{C3380CC4-5D6E-409C-BE32-E72D297353CC}">
              <c16:uniqueId val="{00000001-857D-4DCE-8913-A8B10D86E97C}"/>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2013-19'!$R$25:$R$27</c:f>
              <c:numCache>
                <c:formatCode>0.0%</c:formatCode>
                <c:ptCount val="3"/>
                <c:pt idx="0">
                  <c:v>1</c:v>
                </c:pt>
                <c:pt idx="1">
                  <c:v>1.0915712799167534</c:v>
                </c:pt>
                <c:pt idx="2">
                  <c:v>1.145681581685744</c:v>
                </c:pt>
              </c:numCache>
            </c:numRef>
          </c:val>
          <c:smooth val="0"/>
          <c:extLst>
            <c:ext xmlns:c16="http://schemas.microsoft.com/office/drawing/2014/chart" uri="{C3380CC4-5D6E-409C-BE32-E72D297353CC}">
              <c16:uniqueId val="{00000002-857D-4DCE-8913-A8B10D86E97C}"/>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white pupils compared to 2017</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2013-19'!$V$11:$V$13</c:f>
              <c:numCache>
                <c:formatCode>0.0%</c:formatCode>
                <c:ptCount val="3"/>
                <c:pt idx="0">
                  <c:v>1</c:v>
                </c:pt>
                <c:pt idx="1">
                  <c:v>1.0527119938884644</c:v>
                </c:pt>
                <c:pt idx="2">
                  <c:v>1.0343773873185638</c:v>
                </c:pt>
              </c:numCache>
            </c:numRef>
          </c:val>
          <c:smooth val="0"/>
          <c:extLst>
            <c:ext xmlns:c16="http://schemas.microsoft.com/office/drawing/2014/chart" uri="{C3380CC4-5D6E-409C-BE32-E72D297353CC}">
              <c16:uniqueId val="{00000000-447B-4858-945F-5315049E9795}"/>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2013-19'!$V$18:$V$20</c:f>
              <c:numCache>
                <c:formatCode>0.0%</c:formatCode>
                <c:ptCount val="3"/>
                <c:pt idx="0">
                  <c:v>1</c:v>
                </c:pt>
                <c:pt idx="1">
                  <c:v>0.94255319148936167</c:v>
                </c:pt>
                <c:pt idx="2">
                  <c:v>0.98085106382978726</c:v>
                </c:pt>
              </c:numCache>
            </c:numRef>
          </c:val>
          <c:smooth val="0"/>
          <c:extLst>
            <c:ext xmlns:c16="http://schemas.microsoft.com/office/drawing/2014/chart" uri="{C3380CC4-5D6E-409C-BE32-E72D297353CC}">
              <c16:uniqueId val="{00000001-447B-4858-945F-5315049E9795}"/>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2013-19'!$V$25:$V$27</c:f>
              <c:numCache>
                <c:formatCode>0.0%</c:formatCode>
                <c:ptCount val="3"/>
                <c:pt idx="0">
                  <c:v>1</c:v>
                </c:pt>
                <c:pt idx="1">
                  <c:v>1.0554100342534758</c:v>
                </c:pt>
                <c:pt idx="2">
                  <c:v>1.0567533078111357</c:v>
                </c:pt>
              </c:numCache>
            </c:numRef>
          </c:val>
          <c:smooth val="0"/>
          <c:extLst>
            <c:ext xmlns:c16="http://schemas.microsoft.com/office/drawing/2014/chart" uri="{C3380CC4-5D6E-409C-BE32-E72D297353CC}">
              <c16:uniqueId val="{00000002-447B-4858-945F-5315049E9795}"/>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a:t>
            </a:r>
            <a:r>
              <a:rPr lang="en-GB"/>
              <a:t> </a:t>
            </a:r>
            <a:r>
              <a:rPr lang="en-GB" baseline="0"/>
              <a:t>entries from pupils from other ethnic background compared to 2017</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2013-19'!$Z$11:$Z$13</c:f>
              <c:numCache>
                <c:formatCode>0.0%</c:formatCode>
                <c:ptCount val="3"/>
                <c:pt idx="0">
                  <c:v>1</c:v>
                </c:pt>
                <c:pt idx="1">
                  <c:v>1.1599999999999999</c:v>
                </c:pt>
                <c:pt idx="2">
                  <c:v>1.48</c:v>
                </c:pt>
              </c:numCache>
            </c:numRef>
          </c:val>
          <c:smooth val="0"/>
          <c:extLst>
            <c:ext xmlns:c16="http://schemas.microsoft.com/office/drawing/2014/chart" uri="{C3380CC4-5D6E-409C-BE32-E72D297353CC}">
              <c16:uniqueId val="{00000000-4C99-4166-9C1A-073E62F0DCEA}"/>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2013-19'!$Z$18:$Z$20</c:f>
              <c:numCache>
                <c:formatCode>0.0%</c:formatCode>
                <c:ptCount val="3"/>
                <c:pt idx="0">
                  <c:v>0</c:v>
                </c:pt>
                <c:pt idx="1">
                  <c:v>0</c:v>
                </c:pt>
                <c:pt idx="2">
                  <c:v>0</c:v>
                </c:pt>
              </c:numCache>
            </c:numRef>
          </c:val>
          <c:smooth val="0"/>
          <c:extLst>
            <c:ext xmlns:c16="http://schemas.microsoft.com/office/drawing/2014/chart" uri="{C3380CC4-5D6E-409C-BE32-E72D297353CC}">
              <c16:uniqueId val="{00000001-4C99-4166-9C1A-073E62F0DCEA}"/>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2013-19'!$A$11:$A$13</c:f>
              <c:numCache>
                <c:formatCode>General</c:formatCode>
                <c:ptCount val="3"/>
                <c:pt idx="0">
                  <c:v>2017</c:v>
                </c:pt>
                <c:pt idx="1">
                  <c:v>2018</c:v>
                </c:pt>
                <c:pt idx="2">
                  <c:v>2019</c:v>
                </c:pt>
              </c:numCache>
            </c:numRef>
          </c:cat>
          <c:val>
            <c:numRef>
              <c:f>'Entry by ethnic group, 2013-19'!$Z$25:$Z$27</c:f>
              <c:numCache>
                <c:formatCode>0.0%</c:formatCode>
                <c:ptCount val="3"/>
                <c:pt idx="0">
                  <c:v>1</c:v>
                </c:pt>
                <c:pt idx="1">
                  <c:v>1.3093093093093093</c:v>
                </c:pt>
                <c:pt idx="2">
                  <c:v>1.3873873873873874</c:v>
                </c:pt>
              </c:numCache>
            </c:numRef>
          </c:val>
          <c:smooth val="0"/>
          <c:extLst>
            <c:ext xmlns:c16="http://schemas.microsoft.com/office/drawing/2014/chart" uri="{C3380CC4-5D6E-409C-BE32-E72D297353CC}">
              <c16:uniqueId val="{00000002-4C99-4166-9C1A-073E62F0DCEA}"/>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black</a:t>
            </a:r>
            <a:r>
              <a:rPr lang="en-GB" baseline="0"/>
              <a:t> pupils entering A-level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2013-19'!$I$9:$I$13</c:f>
              <c:numCache>
                <c:formatCode>0.0%</c:formatCode>
                <c:ptCount val="5"/>
                <c:pt idx="0">
                  <c:v>2.9615626969124134E-2</c:v>
                </c:pt>
                <c:pt idx="1">
                  <c:v>2.1383647798742137E-2</c:v>
                </c:pt>
                <c:pt idx="2">
                  <c:v>2.6468689477081989E-2</c:v>
                </c:pt>
                <c:pt idx="3">
                  <c:v>2.3617153511497825E-2</c:v>
                </c:pt>
                <c:pt idx="4">
                  <c:v>3.155940594059406E-2</c:v>
                </c:pt>
              </c:numCache>
            </c:numRef>
          </c:val>
          <c:smooth val="0"/>
          <c:extLst>
            <c:ext xmlns:c16="http://schemas.microsoft.com/office/drawing/2014/chart" uri="{C3380CC4-5D6E-409C-BE32-E72D297353CC}">
              <c16:uniqueId val="{00000000-745E-40B5-BD8A-F533CA017EF9}"/>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2013-19'!$I$16:$I$20</c:f>
              <c:numCache>
                <c:formatCode>0.0%</c:formatCode>
                <c:ptCount val="5"/>
                <c:pt idx="0">
                  <c:v>2.2857142857142857E-2</c:v>
                </c:pt>
                <c:pt idx="1">
                  <c:v>2.3835319609967497E-2</c:v>
                </c:pt>
                <c:pt idx="2">
                  <c:v>3.1839622641509434E-2</c:v>
                </c:pt>
                <c:pt idx="3">
                  <c:v>2.7533039647577091E-2</c:v>
                </c:pt>
                <c:pt idx="4">
                  <c:v>3.2115171650055369E-2</c:v>
                </c:pt>
              </c:numCache>
            </c:numRef>
          </c:val>
          <c:smooth val="0"/>
          <c:extLst>
            <c:ext xmlns:c16="http://schemas.microsoft.com/office/drawing/2014/chart" uri="{C3380CC4-5D6E-409C-BE32-E72D297353CC}">
              <c16:uniqueId val="{00000001-745E-40B5-BD8A-F533CA017EF9}"/>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2013-19'!$I$23:$I$27</c:f>
              <c:numCache>
                <c:formatCode>0.0%</c:formatCode>
                <c:ptCount val="5"/>
                <c:pt idx="0">
                  <c:v>3.2398782205661836E-2</c:v>
                </c:pt>
                <c:pt idx="1">
                  <c:v>2.8550172045010695E-2</c:v>
                </c:pt>
                <c:pt idx="2">
                  <c:v>3.4787004273700656E-2</c:v>
                </c:pt>
                <c:pt idx="3">
                  <c:v>3.9685393258426967E-2</c:v>
                </c:pt>
                <c:pt idx="4">
                  <c:v>3.9688227916144063E-2</c:v>
                </c:pt>
              </c:numCache>
            </c:numRef>
          </c:val>
          <c:smooth val="0"/>
          <c:extLst>
            <c:ext xmlns:c16="http://schemas.microsoft.com/office/drawing/2014/chart" uri="{C3380CC4-5D6E-409C-BE32-E72D297353CC}">
              <c16:uniqueId val="{00000002-745E-40B5-BD8A-F533CA017EF9}"/>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Chinese </a:t>
            </a:r>
            <a:r>
              <a:rPr lang="en-GB" baseline="0"/>
              <a:t>pupils entering A-level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2013-19'!$M$9:$M$13</c:f>
              <c:numCache>
                <c:formatCode>0.0%</c:formatCode>
                <c:ptCount val="5"/>
                <c:pt idx="0">
                  <c:v>0.18320610687022901</c:v>
                </c:pt>
                <c:pt idx="1">
                  <c:v>0.19083969465648856</c:v>
                </c:pt>
                <c:pt idx="2">
                  <c:v>0.16129032258064516</c:v>
                </c:pt>
                <c:pt idx="3">
                  <c:v>0.1171875</c:v>
                </c:pt>
                <c:pt idx="4">
                  <c:v>0.15789473684210525</c:v>
                </c:pt>
              </c:numCache>
            </c:numRef>
          </c:val>
          <c:smooth val="0"/>
          <c:extLst>
            <c:ext xmlns:c16="http://schemas.microsoft.com/office/drawing/2014/chart" uri="{C3380CC4-5D6E-409C-BE32-E72D297353CC}">
              <c16:uniqueId val="{00000000-E104-4609-A3E0-5B9E0CA0D647}"/>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dPt>
            <c:idx val="0"/>
            <c:marker>
              <c:symbol val="none"/>
            </c:marker>
            <c:bubble3D val="0"/>
            <c:spPr>
              <a:ln w="28575" cap="rnd">
                <a:noFill/>
                <a:round/>
              </a:ln>
              <a:effectLst/>
            </c:spPr>
            <c:extLst>
              <c:ext xmlns:c16="http://schemas.microsoft.com/office/drawing/2014/chart" uri="{C3380CC4-5D6E-409C-BE32-E72D297353CC}">
                <c16:uniqueId val="{00000008-E104-4609-A3E0-5B9E0CA0D647}"/>
              </c:ext>
            </c:extLst>
          </c:dPt>
          <c:dPt>
            <c:idx val="2"/>
            <c:marker>
              <c:symbol val="none"/>
            </c:marker>
            <c:bubble3D val="0"/>
            <c:spPr>
              <a:ln w="28575" cap="rnd">
                <a:noFill/>
                <a:round/>
              </a:ln>
              <a:effectLst/>
            </c:spPr>
            <c:extLst>
              <c:ext xmlns:c16="http://schemas.microsoft.com/office/drawing/2014/chart" uri="{C3380CC4-5D6E-409C-BE32-E72D297353CC}">
                <c16:uniqueId val="{00000006-E104-4609-A3E0-5B9E0CA0D647}"/>
              </c:ext>
            </c:extLst>
          </c:dPt>
          <c:dPt>
            <c:idx val="3"/>
            <c:marker>
              <c:symbol val="none"/>
            </c:marker>
            <c:bubble3D val="0"/>
            <c:spPr>
              <a:ln w="28575" cap="rnd">
                <a:noFill/>
                <a:round/>
              </a:ln>
              <a:effectLst/>
            </c:spPr>
            <c:extLst>
              <c:ext xmlns:c16="http://schemas.microsoft.com/office/drawing/2014/chart" uri="{C3380CC4-5D6E-409C-BE32-E72D297353CC}">
                <c16:uniqueId val="{00000007-E104-4609-A3E0-5B9E0CA0D647}"/>
              </c:ext>
            </c:extLst>
          </c:dPt>
          <c:dPt>
            <c:idx val="4"/>
            <c:marker>
              <c:symbol val="none"/>
            </c:marker>
            <c:bubble3D val="0"/>
            <c:spPr>
              <a:ln w="28575" cap="rnd">
                <a:noFill/>
                <a:round/>
              </a:ln>
              <a:effectLst/>
            </c:spPr>
            <c:extLst>
              <c:ext xmlns:c16="http://schemas.microsoft.com/office/drawing/2014/chart" uri="{C3380CC4-5D6E-409C-BE32-E72D297353CC}">
                <c16:uniqueId val="{00000009-E104-4609-A3E0-5B9E0CA0D647}"/>
              </c:ext>
            </c:extLst>
          </c:dPt>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2013-19'!$M$16:$M$20</c:f>
              <c:numCache>
                <c:formatCode>0.0%</c:formatCode>
                <c:ptCount val="5"/>
                <c:pt idx="0">
                  <c:v>0.1134020618556701</c:v>
                </c:pt>
                <c:pt idx="1">
                  <c:v>0.15384615384615385</c:v>
                </c:pt>
                <c:pt idx="2">
                  <c:v>0</c:v>
                </c:pt>
                <c:pt idx="3">
                  <c:v>0</c:v>
                </c:pt>
                <c:pt idx="4">
                  <c:v>0.18333333333333332</c:v>
                </c:pt>
              </c:numCache>
            </c:numRef>
          </c:val>
          <c:smooth val="0"/>
          <c:extLst>
            <c:ext xmlns:c16="http://schemas.microsoft.com/office/drawing/2014/chart" uri="{C3380CC4-5D6E-409C-BE32-E72D297353CC}">
              <c16:uniqueId val="{00000001-E104-4609-A3E0-5B9E0CA0D647}"/>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2013-19'!$M$23:$M$27</c:f>
              <c:numCache>
                <c:formatCode>0.0%</c:formatCode>
                <c:ptCount val="5"/>
                <c:pt idx="0">
                  <c:v>0.15986769570011025</c:v>
                </c:pt>
                <c:pt idx="1">
                  <c:v>0.17505854800936768</c:v>
                </c:pt>
                <c:pt idx="2">
                  <c:v>0.20253929866989118</c:v>
                </c:pt>
                <c:pt idx="3">
                  <c:v>0.18933823529411764</c:v>
                </c:pt>
                <c:pt idx="4">
                  <c:v>0.22055288461538461</c:v>
                </c:pt>
              </c:numCache>
            </c:numRef>
          </c:val>
          <c:smooth val="0"/>
          <c:extLst>
            <c:ext xmlns:c16="http://schemas.microsoft.com/office/drawing/2014/chart" uri="{C3380CC4-5D6E-409C-BE32-E72D297353CC}">
              <c16:uniqueId val="{00000002-E104-4609-A3E0-5B9E0CA0D647}"/>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achieving</a:t>
            </a:r>
            <a:r>
              <a:rPr lang="en-GB" baseline="0"/>
              <a:t> 4/C grade or above in GCSE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'GCSE Physics grade, 2011-19'!$B$5</c:f>
              <c:strCache>
                <c:ptCount val="1"/>
                <c:pt idx="0">
                  <c:v>Phase 5 schools</c:v>
                </c:pt>
              </c:strCache>
            </c:strRef>
          </c:tx>
          <c:spPr>
            <a:ln w="28575" cap="rnd">
              <a:solidFill>
                <a:schemeClr val="accent1">
                  <a:lumMod val="60000"/>
                  <a:lumOff val="40000"/>
                </a:schemeClr>
              </a:solidFill>
              <a:round/>
            </a:ln>
            <a:effectLst/>
          </c:spPr>
          <c:marker>
            <c:symbol val="none"/>
          </c:marker>
          <c:cat>
            <c:numRef>
              <c:f>'GCSE Physics grade, 2011-19'!$A$19:$A$25</c:f>
              <c:numCache>
                <c:formatCode>General</c:formatCode>
                <c:ptCount val="7"/>
                <c:pt idx="0">
                  <c:v>2013</c:v>
                </c:pt>
                <c:pt idx="1">
                  <c:v>2014</c:v>
                </c:pt>
                <c:pt idx="2">
                  <c:v>2015</c:v>
                </c:pt>
                <c:pt idx="3">
                  <c:v>2016</c:v>
                </c:pt>
                <c:pt idx="4">
                  <c:v>2017</c:v>
                </c:pt>
                <c:pt idx="5">
                  <c:v>2018</c:v>
                </c:pt>
                <c:pt idx="6">
                  <c:v>2019</c:v>
                </c:pt>
              </c:numCache>
            </c:numRef>
          </c:cat>
          <c:val>
            <c:numRef>
              <c:f>'GCSE Physics grade, 2011-19'!$H$5:$H$11</c:f>
              <c:numCache>
                <c:formatCode>0.0%</c:formatCode>
                <c:ptCount val="7"/>
                <c:pt idx="0">
                  <c:v>0.89575703439035281</c:v>
                </c:pt>
                <c:pt idx="1">
                  <c:v>0.89519795941000335</c:v>
                </c:pt>
                <c:pt idx="2">
                  <c:v>0.90873990873990873</c:v>
                </c:pt>
                <c:pt idx="3">
                  <c:v>0.88993466947181932</c:v>
                </c:pt>
                <c:pt idx="4">
                  <c:v>0.90305573488272006</c:v>
                </c:pt>
                <c:pt idx="5">
                  <c:v>0.900057219149342</c:v>
                </c:pt>
                <c:pt idx="6">
                  <c:v>0.89383690341976696</c:v>
                </c:pt>
              </c:numCache>
            </c:numRef>
          </c:val>
          <c:smooth val="0"/>
          <c:extLst>
            <c:ext xmlns:c16="http://schemas.microsoft.com/office/drawing/2014/chart" uri="{C3380CC4-5D6E-409C-BE32-E72D297353CC}">
              <c16:uniqueId val="{00000000-FB2E-442B-B192-1670A0310A65}"/>
            </c:ext>
          </c:extLst>
        </c:ser>
        <c:ser>
          <c:idx val="3"/>
          <c:order val="1"/>
          <c:tx>
            <c:strRef>
              <c:f>'GCSE Physics grade, 2011-19'!$B$15</c:f>
              <c:strCache>
                <c:ptCount val="1"/>
                <c:pt idx="0">
                  <c:v>Comparison schools</c:v>
                </c:pt>
              </c:strCache>
            </c:strRef>
          </c:tx>
          <c:spPr>
            <a:ln w="28575" cap="rnd">
              <a:solidFill>
                <a:schemeClr val="accent1"/>
              </a:solidFill>
              <a:round/>
            </a:ln>
            <a:effectLst/>
          </c:spPr>
          <c:marker>
            <c:symbol val="none"/>
          </c:marker>
          <c:cat>
            <c:numRef>
              <c:f>'GCSE Physics grade, 2011-19'!$A$19:$A$25</c:f>
              <c:numCache>
                <c:formatCode>General</c:formatCode>
                <c:ptCount val="7"/>
                <c:pt idx="0">
                  <c:v>2013</c:v>
                </c:pt>
                <c:pt idx="1">
                  <c:v>2014</c:v>
                </c:pt>
                <c:pt idx="2">
                  <c:v>2015</c:v>
                </c:pt>
                <c:pt idx="3">
                  <c:v>2016</c:v>
                </c:pt>
                <c:pt idx="4">
                  <c:v>2017</c:v>
                </c:pt>
                <c:pt idx="5">
                  <c:v>2018</c:v>
                </c:pt>
                <c:pt idx="6">
                  <c:v>2019</c:v>
                </c:pt>
              </c:numCache>
            </c:numRef>
          </c:cat>
          <c:val>
            <c:numRef>
              <c:f>'GCSE Physics grade, 2011-19'!$H$12:$H$18</c:f>
              <c:numCache>
                <c:formatCode>0.0%</c:formatCode>
                <c:ptCount val="7"/>
                <c:pt idx="0">
                  <c:v>0.89521502119927321</c:v>
                </c:pt>
                <c:pt idx="1">
                  <c:v>0.90227214045959203</c:v>
                </c:pt>
                <c:pt idx="2">
                  <c:v>0.91340407366752041</c:v>
                </c:pt>
                <c:pt idx="3">
                  <c:v>0.88736507936507936</c:v>
                </c:pt>
                <c:pt idx="4">
                  <c:v>0.89639881752217143</c:v>
                </c:pt>
                <c:pt idx="5">
                  <c:v>0.907329988851728</c:v>
                </c:pt>
                <c:pt idx="6">
                  <c:v>0.88531266421439836</c:v>
                </c:pt>
              </c:numCache>
            </c:numRef>
          </c:val>
          <c:smooth val="0"/>
          <c:extLst>
            <c:ext xmlns:c16="http://schemas.microsoft.com/office/drawing/2014/chart" uri="{C3380CC4-5D6E-409C-BE32-E72D297353CC}">
              <c16:uniqueId val="{00000003-FB2E-442B-B192-1670A0310A65}"/>
            </c:ext>
          </c:extLst>
        </c:ser>
        <c:ser>
          <c:idx val="2"/>
          <c:order val="2"/>
          <c:tx>
            <c:strRef>
              <c:f>'GCSE Physics grade, 2011-19'!$B$21</c:f>
              <c:strCache>
                <c:ptCount val="1"/>
                <c:pt idx="0">
                  <c:v>All other schools</c:v>
                </c:pt>
              </c:strCache>
            </c:strRef>
          </c:tx>
          <c:spPr>
            <a:ln w="28575" cap="rnd">
              <a:solidFill>
                <a:schemeClr val="tx2"/>
              </a:solidFill>
              <a:round/>
            </a:ln>
            <a:effectLst/>
          </c:spPr>
          <c:marker>
            <c:symbol val="none"/>
          </c:marker>
          <c:cat>
            <c:numRef>
              <c:f>'GCSE Physics grade, 2011-19'!$A$19:$A$25</c:f>
              <c:numCache>
                <c:formatCode>General</c:formatCode>
                <c:ptCount val="7"/>
                <c:pt idx="0">
                  <c:v>2013</c:v>
                </c:pt>
                <c:pt idx="1">
                  <c:v>2014</c:v>
                </c:pt>
                <c:pt idx="2">
                  <c:v>2015</c:v>
                </c:pt>
                <c:pt idx="3">
                  <c:v>2016</c:v>
                </c:pt>
                <c:pt idx="4">
                  <c:v>2017</c:v>
                </c:pt>
                <c:pt idx="5">
                  <c:v>2018</c:v>
                </c:pt>
                <c:pt idx="6">
                  <c:v>2019</c:v>
                </c:pt>
              </c:numCache>
            </c:numRef>
          </c:cat>
          <c:val>
            <c:numRef>
              <c:f>'GCSE Physics grade, 2011-19'!$H$19:$H$25</c:f>
              <c:numCache>
                <c:formatCode>0.0%</c:formatCode>
                <c:ptCount val="7"/>
                <c:pt idx="0">
                  <c:v>0.91534801179612535</c:v>
                </c:pt>
                <c:pt idx="1">
                  <c:v>0.91759746483832472</c:v>
                </c:pt>
                <c:pt idx="2">
                  <c:v>0.92373360813077121</c:v>
                </c:pt>
                <c:pt idx="3">
                  <c:v>0.91590823617901462</c:v>
                </c:pt>
                <c:pt idx="4">
                  <c:v>0.91354044548651814</c:v>
                </c:pt>
                <c:pt idx="5">
                  <c:v>0.91206909639926115</c:v>
                </c:pt>
                <c:pt idx="6">
                  <c:v>0.91345638483183711</c:v>
                </c:pt>
              </c:numCache>
            </c:numRef>
          </c:val>
          <c:smooth val="0"/>
          <c:extLst>
            <c:ext xmlns:c16="http://schemas.microsoft.com/office/drawing/2014/chart" uri="{C3380CC4-5D6E-409C-BE32-E72D297353CC}">
              <c16:uniqueId val="{00000002-FB2E-442B-B192-1670A0310A65}"/>
            </c:ext>
          </c:extLst>
        </c:ser>
        <c:dLbls>
          <c:showLegendKey val="0"/>
          <c:showVal val="0"/>
          <c:showCatName val="0"/>
          <c:showSerName val="0"/>
          <c:showPercent val="0"/>
          <c:showBubbleSize val="0"/>
        </c:dLbls>
        <c:smooth val="0"/>
        <c:axId val="1892737615"/>
        <c:axId val="1892739279"/>
      </c:lineChart>
      <c:catAx>
        <c:axId val="189273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9279"/>
        <c:crosses val="autoZero"/>
        <c:auto val="1"/>
        <c:lblAlgn val="ctr"/>
        <c:lblOffset val="100"/>
        <c:noMultiLvlLbl val="0"/>
      </c:catAx>
      <c:valAx>
        <c:axId val="1892739279"/>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737615"/>
        <c:crosses val="autoZero"/>
        <c:crossBetween val="between"/>
        <c:majorUnit val="0.2"/>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a:t>
            </a:r>
            <a:r>
              <a:rPr lang="en-GB" sz="1400" b="0" i="0" u="none" strike="noStrike" baseline="0">
                <a:effectLst/>
              </a:rPr>
              <a:t>pupils from mixed ethnic background </a:t>
            </a:r>
            <a:r>
              <a:rPr lang="en-GB" baseline="0"/>
              <a:t>entering A-level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2013-19'!$Q$9:$Q$13</c:f>
              <c:numCache>
                <c:formatCode>0.0%</c:formatCode>
                <c:ptCount val="5"/>
                <c:pt idx="0">
                  <c:v>2.9769959404600813E-2</c:v>
                </c:pt>
                <c:pt idx="1">
                  <c:v>3.5737077217613274E-2</c:v>
                </c:pt>
                <c:pt idx="2">
                  <c:v>4.0178571428571432E-2</c:v>
                </c:pt>
                <c:pt idx="3">
                  <c:v>4.4863459037711315E-2</c:v>
                </c:pt>
                <c:pt idx="4">
                  <c:v>4.7123623011015914E-2</c:v>
                </c:pt>
              </c:numCache>
            </c:numRef>
          </c:val>
          <c:smooth val="0"/>
          <c:extLst>
            <c:ext xmlns:c16="http://schemas.microsoft.com/office/drawing/2014/chart" uri="{C3380CC4-5D6E-409C-BE32-E72D297353CC}">
              <c16:uniqueId val="{00000000-98D4-45F2-AFBA-D7EBB702329C}"/>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2013-19'!$Q$16:$Q$20</c:f>
              <c:numCache>
                <c:formatCode>0.0%</c:formatCode>
                <c:ptCount val="5"/>
                <c:pt idx="0">
                  <c:v>4.6739130434782609E-2</c:v>
                </c:pt>
                <c:pt idx="1">
                  <c:v>3.0752916224814422E-2</c:v>
                </c:pt>
                <c:pt idx="2">
                  <c:v>3.7487335359675786E-2</c:v>
                </c:pt>
                <c:pt idx="3">
                  <c:v>5.1759834368530024E-2</c:v>
                </c:pt>
                <c:pt idx="4">
                  <c:v>4.6275395033860044E-2</c:v>
                </c:pt>
              </c:numCache>
            </c:numRef>
          </c:val>
          <c:smooth val="0"/>
          <c:extLst>
            <c:ext xmlns:c16="http://schemas.microsoft.com/office/drawing/2014/chart" uri="{C3380CC4-5D6E-409C-BE32-E72D297353CC}">
              <c16:uniqueId val="{00000001-98D4-45F2-AFBA-D7EBB702329C}"/>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2013-19'!$Q$23:$Q$27</c:f>
              <c:numCache>
                <c:formatCode>0.0%</c:formatCode>
                <c:ptCount val="5"/>
                <c:pt idx="0">
                  <c:v>4.7635665677892167E-2</c:v>
                </c:pt>
                <c:pt idx="1">
                  <c:v>4.824207492795389E-2</c:v>
                </c:pt>
                <c:pt idx="2">
                  <c:v>5.3985731138700074E-2</c:v>
                </c:pt>
                <c:pt idx="3">
                  <c:v>5.7859900717043576E-2</c:v>
                </c:pt>
                <c:pt idx="4">
                  <c:v>5.9193548387096777E-2</c:v>
                </c:pt>
              </c:numCache>
            </c:numRef>
          </c:val>
          <c:smooth val="0"/>
          <c:extLst>
            <c:ext xmlns:c16="http://schemas.microsoft.com/office/drawing/2014/chart" uri="{C3380CC4-5D6E-409C-BE32-E72D297353CC}">
              <c16:uniqueId val="{00000002-98D4-45F2-AFBA-D7EBB702329C}"/>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white</a:t>
            </a:r>
            <a:r>
              <a:rPr lang="en-GB" baseline="0"/>
              <a:t> pupils entering A-level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2013-19'!$E$9:$E$13</c:f>
              <c:numCache>
                <c:formatCode>0.0%</c:formatCode>
                <c:ptCount val="5"/>
                <c:pt idx="0">
                  <c:v>4.0865384615384616E-2</c:v>
                </c:pt>
                <c:pt idx="1">
                  <c:v>3.5194585448392553E-2</c:v>
                </c:pt>
                <c:pt idx="2">
                  <c:v>4.2043984476067268E-2</c:v>
                </c:pt>
                <c:pt idx="3">
                  <c:v>5.1750852184691665E-2</c:v>
                </c:pt>
                <c:pt idx="4">
                  <c:v>6.293077614623914E-2</c:v>
                </c:pt>
              </c:numCache>
            </c:numRef>
          </c:val>
          <c:smooth val="0"/>
          <c:extLst>
            <c:ext xmlns:c16="http://schemas.microsoft.com/office/drawing/2014/chart" uri="{C3380CC4-5D6E-409C-BE32-E72D297353CC}">
              <c16:uniqueId val="{00000000-A7C7-40D2-9817-8D4B16062EDB}"/>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2013-19'!$E$16:$E$20</c:f>
              <c:numCache>
                <c:formatCode>0.0%</c:formatCode>
                <c:ptCount val="5"/>
                <c:pt idx="0">
                  <c:v>4.0021063717746184E-2</c:v>
                </c:pt>
                <c:pt idx="1">
                  <c:v>3.6791006642820645E-2</c:v>
                </c:pt>
                <c:pt idx="2">
                  <c:v>5.395495023572551E-2</c:v>
                </c:pt>
                <c:pt idx="3">
                  <c:v>4.9058473736372649E-2</c:v>
                </c:pt>
                <c:pt idx="4">
                  <c:v>5.8139534883720929E-2</c:v>
                </c:pt>
              </c:numCache>
            </c:numRef>
          </c:val>
          <c:smooth val="0"/>
          <c:extLst>
            <c:ext xmlns:c16="http://schemas.microsoft.com/office/drawing/2014/chart" uri="{C3380CC4-5D6E-409C-BE32-E72D297353CC}">
              <c16:uniqueId val="{00000001-A7C7-40D2-9817-8D4B16062EDB}"/>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2013-19'!$E$23:$E$27</c:f>
              <c:numCache>
                <c:formatCode>0.0%</c:formatCode>
                <c:ptCount val="5"/>
                <c:pt idx="0">
                  <c:v>5.7341511129910643E-2</c:v>
                </c:pt>
                <c:pt idx="1">
                  <c:v>5.5830533685533298E-2</c:v>
                </c:pt>
                <c:pt idx="2">
                  <c:v>6.2543588721729604E-2</c:v>
                </c:pt>
                <c:pt idx="3">
                  <c:v>7.1188976567967369E-2</c:v>
                </c:pt>
                <c:pt idx="4">
                  <c:v>7.1581694472923854E-2</c:v>
                </c:pt>
              </c:numCache>
            </c:numRef>
          </c:val>
          <c:smooth val="0"/>
          <c:extLst>
            <c:ext xmlns:c16="http://schemas.microsoft.com/office/drawing/2014/chart" uri="{C3380CC4-5D6E-409C-BE32-E72D297353CC}">
              <c16:uniqueId val="{00000002-A7C7-40D2-9817-8D4B16062EDB}"/>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a:t>
            </a:r>
            <a:r>
              <a:rPr lang="en-GB" sz="1400" b="0" i="0" u="none" strike="noStrike" baseline="0">
                <a:effectLst/>
              </a:rPr>
              <a:t>pupils from other ethnic background </a:t>
            </a:r>
            <a:r>
              <a:rPr lang="en-GB" baseline="0"/>
              <a:t>entering A-level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by ethnic group, 2013-19'!$B$7</c:f>
              <c:strCache>
                <c:ptCount val="1"/>
                <c:pt idx="0">
                  <c:v>Phase 5 schools</c:v>
                </c:pt>
              </c:strCache>
            </c:strRef>
          </c:tx>
          <c:spPr>
            <a:ln w="28575" cap="rnd">
              <a:solidFill>
                <a:schemeClr val="accent3"/>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2013-19'!$Y$9:$Y$13</c:f>
              <c:numCache>
                <c:formatCode>0.0%</c:formatCode>
                <c:ptCount val="5"/>
                <c:pt idx="0">
                  <c:v>2.9239766081871343E-2</c:v>
                </c:pt>
                <c:pt idx="1">
                  <c:v>4.4526901669758812E-2</c:v>
                </c:pt>
                <c:pt idx="2">
                  <c:v>4.8638132295719845E-2</c:v>
                </c:pt>
                <c:pt idx="3">
                  <c:v>5.0788091068301226E-2</c:v>
                </c:pt>
                <c:pt idx="4">
                  <c:v>6.0955518945634266E-2</c:v>
                </c:pt>
              </c:numCache>
            </c:numRef>
          </c:val>
          <c:smooth val="0"/>
          <c:extLst>
            <c:ext xmlns:c16="http://schemas.microsoft.com/office/drawing/2014/chart" uri="{C3380CC4-5D6E-409C-BE32-E72D297353CC}">
              <c16:uniqueId val="{00000000-A332-4466-BAAB-B9306C632DFA}"/>
            </c:ext>
          </c:extLst>
        </c:ser>
        <c:ser>
          <c:idx val="0"/>
          <c:order val="1"/>
          <c:tx>
            <c:strRef>
              <c:f>'Entry by ethnic group, 2013-19'!$B$14</c:f>
              <c:strCache>
                <c:ptCount val="1"/>
                <c:pt idx="0">
                  <c:v>Comparison schools</c:v>
                </c:pt>
              </c:strCache>
            </c:strRef>
          </c:tx>
          <c:spPr>
            <a:ln w="28575" cap="rnd">
              <a:solidFill>
                <a:schemeClr val="accent1"/>
              </a:solidFill>
              <a:round/>
            </a:ln>
            <a:effectLst/>
          </c:spPr>
          <c:marker>
            <c:symbol val="none"/>
          </c:marker>
          <c:dPt>
            <c:idx val="1"/>
            <c:marker>
              <c:symbol val="none"/>
            </c:marker>
            <c:bubble3D val="0"/>
            <c:spPr>
              <a:ln w="28575" cap="rnd">
                <a:noFill/>
                <a:round/>
              </a:ln>
              <a:effectLst/>
            </c:spPr>
            <c:extLst>
              <c:ext xmlns:c16="http://schemas.microsoft.com/office/drawing/2014/chart" uri="{C3380CC4-5D6E-409C-BE32-E72D297353CC}">
                <c16:uniqueId val="{00000005-A332-4466-BAAB-B9306C632DFA}"/>
              </c:ext>
            </c:extLst>
          </c:dPt>
          <c:dPt>
            <c:idx val="2"/>
            <c:marker>
              <c:symbol val="none"/>
            </c:marker>
            <c:bubble3D val="0"/>
            <c:spPr>
              <a:ln w="28575" cap="rnd">
                <a:noFill/>
                <a:round/>
              </a:ln>
              <a:effectLst/>
            </c:spPr>
            <c:extLst>
              <c:ext xmlns:c16="http://schemas.microsoft.com/office/drawing/2014/chart" uri="{C3380CC4-5D6E-409C-BE32-E72D297353CC}">
                <c16:uniqueId val="{00000004-A332-4466-BAAB-B9306C632DFA}"/>
              </c:ext>
            </c:extLst>
          </c:dPt>
          <c:dPt>
            <c:idx val="3"/>
            <c:marker>
              <c:symbol val="none"/>
            </c:marker>
            <c:bubble3D val="0"/>
            <c:spPr>
              <a:ln w="28575" cap="rnd">
                <a:noFill/>
                <a:round/>
              </a:ln>
              <a:effectLst/>
            </c:spPr>
            <c:extLst>
              <c:ext xmlns:c16="http://schemas.microsoft.com/office/drawing/2014/chart" uri="{C3380CC4-5D6E-409C-BE32-E72D297353CC}">
                <c16:uniqueId val="{00000003-A332-4466-BAAB-B9306C632DFA}"/>
              </c:ext>
            </c:extLst>
          </c:dPt>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2013-19'!$Y$16:$Y$20</c:f>
              <c:numCache>
                <c:formatCode>0.0%</c:formatCode>
                <c:ptCount val="5"/>
                <c:pt idx="0">
                  <c:v>6.9767441860465115E-2</c:v>
                </c:pt>
                <c:pt idx="1">
                  <c:v>0</c:v>
                </c:pt>
                <c:pt idx="2">
                  <c:v>0</c:v>
                </c:pt>
                <c:pt idx="3">
                  <c:v>5.2845528455284556E-2</c:v>
                </c:pt>
                <c:pt idx="4">
                  <c:v>6.1320754716981132E-2</c:v>
                </c:pt>
              </c:numCache>
            </c:numRef>
          </c:val>
          <c:smooth val="0"/>
          <c:extLst>
            <c:ext xmlns:c16="http://schemas.microsoft.com/office/drawing/2014/chart" uri="{C3380CC4-5D6E-409C-BE32-E72D297353CC}">
              <c16:uniqueId val="{00000001-A332-4466-BAAB-B9306C632DFA}"/>
            </c:ext>
          </c:extLst>
        </c:ser>
        <c:ser>
          <c:idx val="1"/>
          <c:order val="2"/>
          <c:tx>
            <c:strRef>
              <c:f>'Entry by ethnic group, 2013-19'!$B$21</c:f>
              <c:strCache>
                <c:ptCount val="1"/>
                <c:pt idx="0">
                  <c:v>All other schools</c:v>
                </c:pt>
              </c:strCache>
            </c:strRef>
          </c:tx>
          <c:spPr>
            <a:ln w="28575" cap="rnd">
              <a:solidFill>
                <a:schemeClr val="accent2"/>
              </a:solidFill>
              <a:round/>
            </a:ln>
            <a:effectLst/>
          </c:spPr>
          <c:marker>
            <c:symbol val="none"/>
          </c:marker>
          <c:cat>
            <c:numRef>
              <c:f>'Entry by ethnic group, 2013-19'!$A$9:$A$13</c:f>
              <c:numCache>
                <c:formatCode>General</c:formatCode>
                <c:ptCount val="5"/>
                <c:pt idx="0">
                  <c:v>2015</c:v>
                </c:pt>
                <c:pt idx="1">
                  <c:v>2016</c:v>
                </c:pt>
                <c:pt idx="2">
                  <c:v>2017</c:v>
                </c:pt>
                <c:pt idx="3">
                  <c:v>2018</c:v>
                </c:pt>
                <c:pt idx="4">
                  <c:v>2019</c:v>
                </c:pt>
              </c:numCache>
            </c:numRef>
          </c:cat>
          <c:val>
            <c:numRef>
              <c:f>'Entry by ethnic group, 2013-19'!$Y$23:$Y$27</c:f>
              <c:numCache>
                <c:formatCode>0.0%</c:formatCode>
                <c:ptCount val="5"/>
                <c:pt idx="0">
                  <c:v>6.03202846975089E-2</c:v>
                </c:pt>
                <c:pt idx="1">
                  <c:v>5.6006914433880728E-2</c:v>
                </c:pt>
                <c:pt idx="2">
                  <c:v>5.5233040305191577E-2</c:v>
                </c:pt>
                <c:pt idx="3">
                  <c:v>7.0436187399030695E-2</c:v>
                </c:pt>
                <c:pt idx="4">
                  <c:v>7.2210065645514229E-2</c:v>
                </c:pt>
              </c:numCache>
            </c:numRef>
          </c:val>
          <c:smooth val="0"/>
          <c:extLst>
            <c:ext xmlns:c16="http://schemas.microsoft.com/office/drawing/2014/chart" uri="{C3380CC4-5D6E-409C-BE32-E72D297353CC}">
              <c16:uniqueId val="{00000002-A332-4466-BAAB-B9306C632DFA}"/>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Biology: % of pupils entering</a:t>
            </a:r>
            <a:r>
              <a:rPr lang="en-GB" baseline="0"/>
              <a:t> A-level</a:t>
            </a:r>
            <a:r>
              <a:rPr lang="en-GB"/>
              <a:t>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5</c:v>
                </c:pt>
              </c:strCache>
            </c:strRef>
          </c:tx>
          <c:spPr>
            <a:ln w="28575" cap="rnd">
              <a:solidFill>
                <a:schemeClr val="accent3"/>
              </a:solidFill>
              <a:round/>
            </a:ln>
            <a:effectLst/>
          </c:spPr>
          <c:marker>
            <c:symbol val="none"/>
          </c:marker>
          <c:cat>
            <c:numRef>
              <c:f>'Entry to CD subjects, 2013-19'!$A$7:$A$11</c:f>
              <c:numCache>
                <c:formatCode>General</c:formatCode>
                <c:ptCount val="5"/>
                <c:pt idx="0">
                  <c:v>2015</c:v>
                </c:pt>
                <c:pt idx="1">
                  <c:v>2016</c:v>
                </c:pt>
                <c:pt idx="2">
                  <c:v>2017</c:v>
                </c:pt>
                <c:pt idx="3">
                  <c:v>2018</c:v>
                </c:pt>
                <c:pt idx="4">
                  <c:v>2019</c:v>
                </c:pt>
              </c:numCache>
            </c:numRef>
          </c:cat>
          <c:val>
            <c:numRef>
              <c:f>'Entry to CD subjects, 2013-19'!$G$7:$G$11</c:f>
              <c:numCache>
                <c:formatCode>0%</c:formatCode>
                <c:ptCount val="5"/>
                <c:pt idx="0">
                  <c:v>8.2846251588309994E-2</c:v>
                </c:pt>
                <c:pt idx="1">
                  <c:v>8.6807364947021001E-2</c:v>
                </c:pt>
                <c:pt idx="2">
                  <c:v>9.0809195200210996E-2</c:v>
                </c:pt>
                <c:pt idx="3">
                  <c:v>0.10307136404697401</c:v>
                </c:pt>
                <c:pt idx="4">
                  <c:v>0.108586795252226</c:v>
                </c:pt>
              </c:numCache>
            </c:numRef>
          </c:val>
          <c:smooth val="0"/>
          <c:extLst>
            <c:ext xmlns:c16="http://schemas.microsoft.com/office/drawing/2014/chart" uri="{C3380CC4-5D6E-409C-BE32-E72D297353CC}">
              <c16:uniqueId val="{00000000-B140-4C8E-A7C9-3766C23367B0}"/>
            </c:ext>
          </c:extLst>
        </c:ser>
        <c:ser>
          <c:idx val="0"/>
          <c:order val="1"/>
          <c:tx>
            <c:strRef>
              <c:f>'Entry to CD subjects, 2013-19'!$B$17</c:f>
              <c:strCache>
                <c:ptCount val="1"/>
                <c:pt idx="0">
                  <c:v>Phase 5 comparison group</c:v>
                </c:pt>
              </c:strCache>
            </c:strRef>
          </c:tx>
          <c:spPr>
            <a:ln w="28575" cap="rnd">
              <a:solidFill>
                <a:schemeClr val="accent1"/>
              </a:solidFill>
              <a:round/>
            </a:ln>
            <a:effectLst/>
          </c:spPr>
          <c:marker>
            <c:symbol val="none"/>
          </c:marker>
          <c:cat>
            <c:numRef>
              <c:f>'Entry to CD subjects, 2013-19'!$A$7:$A$11</c:f>
              <c:numCache>
                <c:formatCode>General</c:formatCode>
                <c:ptCount val="5"/>
                <c:pt idx="0">
                  <c:v>2015</c:v>
                </c:pt>
                <c:pt idx="1">
                  <c:v>2016</c:v>
                </c:pt>
                <c:pt idx="2">
                  <c:v>2017</c:v>
                </c:pt>
                <c:pt idx="3">
                  <c:v>2018</c:v>
                </c:pt>
                <c:pt idx="4">
                  <c:v>2019</c:v>
                </c:pt>
              </c:numCache>
            </c:numRef>
          </c:cat>
          <c:val>
            <c:numRef>
              <c:f>'Entry to CD subjects, 2013-19'!$G$17:$G$21</c:f>
              <c:numCache>
                <c:formatCode>0%</c:formatCode>
                <c:ptCount val="5"/>
                <c:pt idx="0">
                  <c:v>9.2060978024153597E-2</c:v>
                </c:pt>
                <c:pt idx="1">
                  <c:v>9.24636282148521E-2</c:v>
                </c:pt>
                <c:pt idx="2">
                  <c:v>0.102785378516803</c:v>
                </c:pt>
                <c:pt idx="3">
                  <c:v>0.11677559912854001</c:v>
                </c:pt>
                <c:pt idx="4">
                  <c:v>0.119469026548673</c:v>
                </c:pt>
              </c:numCache>
            </c:numRef>
          </c:val>
          <c:smooth val="0"/>
          <c:extLst>
            <c:ext xmlns:c16="http://schemas.microsoft.com/office/drawing/2014/chart" uri="{C3380CC4-5D6E-409C-BE32-E72D297353CC}">
              <c16:uniqueId val="{00000001-B140-4C8E-A7C9-3766C23367B0}"/>
            </c:ext>
          </c:extLst>
        </c:ser>
        <c:ser>
          <c:idx val="1"/>
          <c:order val="2"/>
          <c:tx>
            <c:strRef>
              <c:f>'Entry to CD subjects, 2013-19'!$B$13</c:f>
              <c:strCache>
                <c:ptCount val="1"/>
                <c:pt idx="0">
                  <c:v>All other schools</c:v>
                </c:pt>
              </c:strCache>
            </c:strRef>
          </c:tx>
          <c:spPr>
            <a:ln w="28575" cap="rnd">
              <a:solidFill>
                <a:schemeClr val="accent2"/>
              </a:solidFill>
              <a:round/>
            </a:ln>
            <a:effectLst/>
          </c:spPr>
          <c:marker>
            <c:symbol val="none"/>
          </c:marker>
          <c:cat>
            <c:numRef>
              <c:f>'Entry to CD subjects, 2013-19'!$A$7:$A$11</c:f>
              <c:numCache>
                <c:formatCode>General</c:formatCode>
                <c:ptCount val="5"/>
                <c:pt idx="0">
                  <c:v>2015</c:v>
                </c:pt>
                <c:pt idx="1">
                  <c:v>2016</c:v>
                </c:pt>
                <c:pt idx="2">
                  <c:v>2017</c:v>
                </c:pt>
                <c:pt idx="3">
                  <c:v>2018</c:v>
                </c:pt>
                <c:pt idx="4">
                  <c:v>2019</c:v>
                </c:pt>
              </c:numCache>
            </c:numRef>
          </c:cat>
          <c:val>
            <c:numRef>
              <c:f>'Entry to CD subjects, 2013-19'!$G$12:$G$16</c:f>
              <c:numCache>
                <c:formatCode>0%</c:formatCode>
                <c:ptCount val="5"/>
                <c:pt idx="0">
                  <c:v>9.6850940852174147E-2</c:v>
                </c:pt>
                <c:pt idx="1">
                  <c:v>9.7296075282237743E-2</c:v>
                </c:pt>
                <c:pt idx="2">
                  <c:v>0.10170621167688616</c:v>
                </c:pt>
                <c:pt idx="3">
                  <c:v>0.1145638064261682</c:v>
                </c:pt>
                <c:pt idx="4">
                  <c:v>0.12331777393064243</c:v>
                </c:pt>
              </c:numCache>
            </c:numRef>
          </c:val>
          <c:smooth val="0"/>
          <c:extLst>
            <c:ext xmlns:c16="http://schemas.microsoft.com/office/drawing/2014/chart" uri="{C3380CC4-5D6E-409C-BE32-E72D297353CC}">
              <c16:uniqueId val="{00000002-B140-4C8E-A7C9-3766C23367B0}"/>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Chemistry: % of pupils entering</a:t>
            </a:r>
            <a:r>
              <a:rPr lang="en-GB" baseline="0"/>
              <a:t> A-level</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2013-19'!$B$22</c:f>
              <c:strCache>
                <c:ptCount val="1"/>
                <c:pt idx="0">
                  <c:v>Phase 5</c:v>
                </c:pt>
              </c:strCache>
            </c:strRef>
          </c:tx>
          <c:spPr>
            <a:ln w="28575" cap="rnd">
              <a:solidFill>
                <a:schemeClr val="accent3"/>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2013-19'!$G$22:$G$26</c:f>
              <c:numCache>
                <c:formatCode>0%</c:formatCode>
                <c:ptCount val="5"/>
                <c:pt idx="0">
                  <c:v>5.1164760694620899E-2</c:v>
                </c:pt>
                <c:pt idx="1">
                  <c:v>5.1545944068091001E-2</c:v>
                </c:pt>
                <c:pt idx="2">
                  <c:v>5.7579886598391299E-2</c:v>
                </c:pt>
                <c:pt idx="3">
                  <c:v>6.4272809394760599E-2</c:v>
                </c:pt>
                <c:pt idx="4">
                  <c:v>7.0613872403560804E-2</c:v>
                </c:pt>
              </c:numCache>
            </c:numRef>
          </c:val>
          <c:smooth val="0"/>
          <c:extLst>
            <c:ext xmlns:c16="http://schemas.microsoft.com/office/drawing/2014/chart" uri="{C3380CC4-5D6E-409C-BE32-E72D297353CC}">
              <c16:uniqueId val="{00000000-0102-4474-840C-94DEA222B0BA}"/>
            </c:ext>
          </c:extLst>
        </c:ser>
        <c:ser>
          <c:idx val="0"/>
          <c:order val="1"/>
          <c:tx>
            <c:strRef>
              <c:f>'Entry to CD subjects, 2013-19'!$B$32</c:f>
              <c:strCache>
                <c:ptCount val="1"/>
                <c:pt idx="0">
                  <c:v>Phase 5 comparison group</c:v>
                </c:pt>
              </c:strCache>
            </c:strRef>
          </c:tx>
          <c:spPr>
            <a:ln w="28575" cap="rnd">
              <a:solidFill>
                <a:schemeClr val="accent1"/>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2013-19'!$G$32:$G$36</c:f>
              <c:numCache>
                <c:formatCode>0%</c:formatCode>
                <c:ptCount val="5"/>
                <c:pt idx="0">
                  <c:v>5.9526166435689302E-2</c:v>
                </c:pt>
                <c:pt idx="1">
                  <c:v>5.9504930014479797E-2</c:v>
                </c:pt>
                <c:pt idx="2">
                  <c:v>6.7775205219953699E-2</c:v>
                </c:pt>
                <c:pt idx="3">
                  <c:v>7.4800290486565002E-2</c:v>
                </c:pt>
                <c:pt idx="4">
                  <c:v>7.6747024717729595E-2</c:v>
                </c:pt>
              </c:numCache>
            </c:numRef>
          </c:val>
          <c:smooth val="0"/>
          <c:extLst>
            <c:ext xmlns:c16="http://schemas.microsoft.com/office/drawing/2014/chart" uri="{C3380CC4-5D6E-409C-BE32-E72D297353CC}">
              <c16:uniqueId val="{00000001-0102-4474-840C-94DEA222B0BA}"/>
            </c:ext>
          </c:extLst>
        </c:ser>
        <c:ser>
          <c:idx val="1"/>
          <c:order val="2"/>
          <c:tx>
            <c:strRef>
              <c:f>'Entry to CD subjects, 2013-19'!$B$27</c:f>
              <c:strCache>
                <c:ptCount val="1"/>
                <c:pt idx="0">
                  <c:v>All other schools</c:v>
                </c:pt>
              </c:strCache>
            </c:strRef>
          </c:tx>
          <c:spPr>
            <a:ln w="28575" cap="rnd">
              <a:solidFill>
                <a:schemeClr val="accent2"/>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2013-19'!$G$27:$G$31</c:f>
              <c:numCache>
                <c:formatCode>0%</c:formatCode>
                <c:ptCount val="5"/>
                <c:pt idx="0">
                  <c:v>6.4131650276342253E-2</c:v>
                </c:pt>
                <c:pt idx="1">
                  <c:v>6.3997437841758473E-2</c:v>
                </c:pt>
                <c:pt idx="2">
                  <c:v>6.926248238564954E-2</c:v>
                </c:pt>
                <c:pt idx="3">
                  <c:v>7.9754989555894218E-2</c:v>
                </c:pt>
                <c:pt idx="4">
                  <c:v>8.8128060002083411E-2</c:v>
                </c:pt>
              </c:numCache>
            </c:numRef>
          </c:val>
          <c:smooth val="0"/>
          <c:extLst>
            <c:ext xmlns:c16="http://schemas.microsoft.com/office/drawing/2014/chart" uri="{C3380CC4-5D6E-409C-BE32-E72D297353CC}">
              <c16:uniqueId val="{00000002-0102-4474-840C-94DEA222B0BA}"/>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Psychology: % of pupils entering</a:t>
            </a:r>
            <a:r>
              <a:rPr lang="en-GB" baseline="0"/>
              <a:t> A-level</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2013-19'!$B$52</c:f>
              <c:strCache>
                <c:ptCount val="1"/>
                <c:pt idx="0">
                  <c:v>Phase 5</c:v>
                </c:pt>
              </c:strCache>
            </c:strRef>
          </c:tx>
          <c:spPr>
            <a:ln w="28575" cap="rnd">
              <a:solidFill>
                <a:schemeClr val="accent3"/>
              </a:solidFill>
              <a:round/>
            </a:ln>
            <a:effectLst/>
          </c:spPr>
          <c:marker>
            <c:symbol val="none"/>
          </c:marker>
          <c:cat>
            <c:numRef>
              <c:f>'Entry to CD subjects, 2013-19'!$A$37:$A$41</c:f>
              <c:numCache>
                <c:formatCode>General</c:formatCode>
                <c:ptCount val="5"/>
                <c:pt idx="0">
                  <c:v>2015</c:v>
                </c:pt>
                <c:pt idx="1">
                  <c:v>2016</c:v>
                </c:pt>
                <c:pt idx="2">
                  <c:v>2017</c:v>
                </c:pt>
                <c:pt idx="3">
                  <c:v>2018</c:v>
                </c:pt>
                <c:pt idx="4">
                  <c:v>2019</c:v>
                </c:pt>
              </c:numCache>
            </c:numRef>
          </c:cat>
          <c:val>
            <c:numRef>
              <c:f>'Entry to CD subjects, 2013-19'!$G$52:$G$56</c:f>
              <c:numCache>
                <c:formatCode>0%</c:formatCode>
                <c:ptCount val="5"/>
                <c:pt idx="0">
                  <c:v>0.121728081321474</c:v>
                </c:pt>
                <c:pt idx="1">
                  <c:v>0.127496960222338</c:v>
                </c:pt>
                <c:pt idx="2">
                  <c:v>0.126543888180739</c:v>
                </c:pt>
                <c:pt idx="3">
                  <c:v>0.14196025293586301</c:v>
                </c:pt>
                <c:pt idx="4">
                  <c:v>0.14201594955489599</c:v>
                </c:pt>
              </c:numCache>
            </c:numRef>
          </c:val>
          <c:smooth val="0"/>
          <c:extLst>
            <c:ext xmlns:c16="http://schemas.microsoft.com/office/drawing/2014/chart" uri="{C3380CC4-5D6E-409C-BE32-E72D297353CC}">
              <c16:uniqueId val="{00000000-5CD0-4B4C-97DE-35452FE90852}"/>
            </c:ext>
          </c:extLst>
        </c:ser>
        <c:ser>
          <c:idx val="0"/>
          <c:order val="1"/>
          <c:tx>
            <c:strRef>
              <c:f>'Entry to CD subjects, 2013-19'!$B$62</c:f>
              <c:strCache>
                <c:ptCount val="1"/>
                <c:pt idx="0">
                  <c:v>Phase 5 comparison group</c:v>
                </c:pt>
              </c:strCache>
            </c:strRef>
          </c:tx>
          <c:spPr>
            <a:ln w="28575" cap="rnd">
              <a:solidFill>
                <a:schemeClr val="accent1"/>
              </a:solidFill>
              <a:round/>
            </a:ln>
            <a:effectLst/>
          </c:spPr>
          <c:marker>
            <c:symbol val="none"/>
          </c:marker>
          <c:cat>
            <c:numRef>
              <c:f>'Entry to CD subjects, 2013-19'!$A$37:$A$41</c:f>
              <c:numCache>
                <c:formatCode>General</c:formatCode>
                <c:ptCount val="5"/>
                <c:pt idx="0">
                  <c:v>2015</c:v>
                </c:pt>
                <c:pt idx="1">
                  <c:v>2016</c:v>
                </c:pt>
                <c:pt idx="2">
                  <c:v>2017</c:v>
                </c:pt>
                <c:pt idx="3">
                  <c:v>2018</c:v>
                </c:pt>
                <c:pt idx="4">
                  <c:v>2019</c:v>
                </c:pt>
              </c:numCache>
            </c:numRef>
          </c:cat>
          <c:val>
            <c:numRef>
              <c:f>'Entry to CD subjects, 2013-19'!$G$62:$G$66</c:f>
              <c:numCache>
                <c:formatCode>0%</c:formatCode>
                <c:ptCount val="5"/>
                <c:pt idx="0">
                  <c:v>0.121692074176731</c:v>
                </c:pt>
                <c:pt idx="1">
                  <c:v>0.133075915327863</c:v>
                </c:pt>
                <c:pt idx="2">
                  <c:v>0.13576089244369599</c:v>
                </c:pt>
                <c:pt idx="3">
                  <c:v>0.14473493100944099</c:v>
                </c:pt>
                <c:pt idx="4">
                  <c:v>0.15044247787610601</c:v>
                </c:pt>
              </c:numCache>
            </c:numRef>
          </c:val>
          <c:smooth val="0"/>
          <c:extLst>
            <c:ext xmlns:c16="http://schemas.microsoft.com/office/drawing/2014/chart" uri="{C3380CC4-5D6E-409C-BE32-E72D297353CC}">
              <c16:uniqueId val="{00000001-5CD0-4B4C-97DE-35452FE90852}"/>
            </c:ext>
          </c:extLst>
        </c:ser>
        <c:ser>
          <c:idx val="1"/>
          <c:order val="2"/>
          <c:tx>
            <c:strRef>
              <c:f>'Entry to CD subjects, 2013-19'!$B$57</c:f>
              <c:strCache>
                <c:ptCount val="1"/>
                <c:pt idx="0">
                  <c:v>All other schools</c:v>
                </c:pt>
              </c:strCache>
            </c:strRef>
          </c:tx>
          <c:spPr>
            <a:ln w="28575" cap="rnd">
              <a:solidFill>
                <a:schemeClr val="accent2"/>
              </a:solidFill>
              <a:round/>
            </a:ln>
            <a:effectLst/>
          </c:spPr>
          <c:marker>
            <c:symbol val="none"/>
          </c:marker>
          <c:cat>
            <c:numRef>
              <c:f>'Entry to CD subjects, 2013-19'!$A$37:$A$41</c:f>
              <c:numCache>
                <c:formatCode>General</c:formatCode>
                <c:ptCount val="5"/>
                <c:pt idx="0">
                  <c:v>2015</c:v>
                </c:pt>
                <c:pt idx="1">
                  <c:v>2016</c:v>
                </c:pt>
                <c:pt idx="2">
                  <c:v>2017</c:v>
                </c:pt>
                <c:pt idx="3">
                  <c:v>2018</c:v>
                </c:pt>
                <c:pt idx="4">
                  <c:v>2019</c:v>
                </c:pt>
              </c:numCache>
            </c:numRef>
          </c:cat>
          <c:val>
            <c:numRef>
              <c:f>'Entry to CD subjects, 2013-19'!$G$57:$G$61</c:f>
              <c:numCache>
                <c:formatCode>0%</c:formatCode>
                <c:ptCount val="5"/>
                <c:pt idx="0">
                  <c:v>0.12970828750638511</c:v>
                </c:pt>
                <c:pt idx="1">
                  <c:v>0.13776781382906073</c:v>
                </c:pt>
                <c:pt idx="2">
                  <c:v>0.13895342194462429</c:v>
                </c:pt>
                <c:pt idx="3">
                  <c:v>0.14617852847662127</c:v>
                </c:pt>
                <c:pt idx="4">
                  <c:v>0.15187035264121274</c:v>
                </c:pt>
              </c:numCache>
            </c:numRef>
          </c:val>
          <c:smooth val="0"/>
          <c:extLst>
            <c:ext xmlns:c16="http://schemas.microsoft.com/office/drawing/2014/chart" uri="{C3380CC4-5D6E-409C-BE32-E72D297353CC}">
              <c16:uniqueId val="{00000002-5CD0-4B4C-97DE-35452FE90852}"/>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Economics: % of pupils entering</a:t>
            </a:r>
            <a:r>
              <a:rPr lang="en-GB" baseline="0"/>
              <a:t> A-level</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2013-19'!$B$67</c:f>
              <c:strCache>
                <c:ptCount val="1"/>
                <c:pt idx="0">
                  <c:v>Phase 5</c:v>
                </c:pt>
              </c:strCache>
            </c:strRef>
          </c:tx>
          <c:spPr>
            <a:ln w="28575" cap="rnd">
              <a:solidFill>
                <a:schemeClr val="accent3"/>
              </a:solidFill>
              <a:round/>
            </a:ln>
            <a:effectLst/>
          </c:spPr>
          <c:marker>
            <c:symbol val="none"/>
          </c:marker>
          <c:cat>
            <c:numRef>
              <c:f>'Entry to CD subjects, 2013-19'!$A$67:$A$71</c:f>
              <c:numCache>
                <c:formatCode>General</c:formatCode>
                <c:ptCount val="5"/>
                <c:pt idx="0">
                  <c:v>2015</c:v>
                </c:pt>
                <c:pt idx="1">
                  <c:v>2016</c:v>
                </c:pt>
                <c:pt idx="2">
                  <c:v>2017</c:v>
                </c:pt>
                <c:pt idx="3">
                  <c:v>2018</c:v>
                </c:pt>
                <c:pt idx="4">
                  <c:v>2019</c:v>
                </c:pt>
              </c:numCache>
            </c:numRef>
          </c:cat>
          <c:val>
            <c:numRef>
              <c:f>'Entry to CD subjects, 2013-19'!$G$67:$G$71</c:f>
              <c:numCache>
                <c:formatCode>0%</c:formatCode>
                <c:ptCount val="5"/>
                <c:pt idx="0">
                  <c:v>1.52901313002965E-2</c:v>
                </c:pt>
                <c:pt idx="1">
                  <c:v>1.7196456487753999E-2</c:v>
                </c:pt>
                <c:pt idx="2">
                  <c:v>1.78014153224034E-2</c:v>
                </c:pt>
                <c:pt idx="3">
                  <c:v>1.9918699186991899E-2</c:v>
                </c:pt>
                <c:pt idx="4">
                  <c:v>1.90560089020772E-2</c:v>
                </c:pt>
              </c:numCache>
            </c:numRef>
          </c:val>
          <c:smooth val="0"/>
          <c:extLst>
            <c:ext xmlns:c16="http://schemas.microsoft.com/office/drawing/2014/chart" uri="{C3380CC4-5D6E-409C-BE32-E72D297353CC}">
              <c16:uniqueId val="{00000000-7471-4CFF-B80A-FFB685FDEB4E}"/>
            </c:ext>
          </c:extLst>
        </c:ser>
        <c:ser>
          <c:idx val="0"/>
          <c:order val="1"/>
          <c:tx>
            <c:strRef>
              <c:f>'Entry to CD subjects, 2013-19'!$B$77</c:f>
              <c:strCache>
                <c:ptCount val="1"/>
                <c:pt idx="0">
                  <c:v>Phase 5 comparison group</c:v>
                </c:pt>
              </c:strCache>
            </c:strRef>
          </c:tx>
          <c:spPr>
            <a:ln w="28575" cap="rnd">
              <a:solidFill>
                <a:schemeClr val="accent1"/>
              </a:solidFill>
              <a:round/>
            </a:ln>
            <a:effectLst/>
          </c:spPr>
          <c:marker>
            <c:symbol val="none"/>
          </c:marker>
          <c:cat>
            <c:numRef>
              <c:f>'Entry to CD subjects, 2013-19'!$A$67:$A$71</c:f>
              <c:numCache>
                <c:formatCode>General</c:formatCode>
                <c:ptCount val="5"/>
                <c:pt idx="0">
                  <c:v>2015</c:v>
                </c:pt>
                <c:pt idx="1">
                  <c:v>2016</c:v>
                </c:pt>
                <c:pt idx="2">
                  <c:v>2017</c:v>
                </c:pt>
                <c:pt idx="3">
                  <c:v>2018</c:v>
                </c:pt>
                <c:pt idx="4">
                  <c:v>2019</c:v>
                </c:pt>
              </c:numCache>
            </c:numRef>
          </c:cat>
          <c:val>
            <c:numRef>
              <c:f>'Entry to CD subjects, 2013-19'!$G$77:$G$81</c:f>
              <c:numCache>
                <c:formatCode>0%</c:formatCode>
                <c:ptCount val="5"/>
                <c:pt idx="0">
                  <c:v>1.72903055500561E-2</c:v>
                </c:pt>
                <c:pt idx="1">
                  <c:v>1.77894228780252E-2</c:v>
                </c:pt>
                <c:pt idx="2">
                  <c:v>2.0978039710938E-2</c:v>
                </c:pt>
                <c:pt idx="3">
                  <c:v>2.0624546114742199E-2</c:v>
                </c:pt>
                <c:pt idx="4">
                  <c:v>2.03692401586817E-2</c:v>
                </c:pt>
              </c:numCache>
            </c:numRef>
          </c:val>
          <c:smooth val="0"/>
          <c:extLst>
            <c:ext xmlns:c16="http://schemas.microsoft.com/office/drawing/2014/chart" uri="{C3380CC4-5D6E-409C-BE32-E72D297353CC}">
              <c16:uniqueId val="{00000001-7471-4CFF-B80A-FFB685FDEB4E}"/>
            </c:ext>
          </c:extLst>
        </c:ser>
        <c:ser>
          <c:idx val="1"/>
          <c:order val="2"/>
          <c:tx>
            <c:strRef>
              <c:f>'Entry to CD subjects, 2013-19'!$B$72</c:f>
              <c:strCache>
                <c:ptCount val="1"/>
                <c:pt idx="0">
                  <c:v>All other schools</c:v>
                </c:pt>
              </c:strCache>
            </c:strRef>
          </c:tx>
          <c:spPr>
            <a:ln w="28575" cap="rnd">
              <a:solidFill>
                <a:schemeClr val="accent2"/>
              </a:solidFill>
              <a:round/>
            </a:ln>
            <a:effectLst/>
          </c:spPr>
          <c:marker>
            <c:symbol val="none"/>
          </c:marker>
          <c:cat>
            <c:numRef>
              <c:f>'Entry to CD subjects, 2013-19'!$A$67:$A$71</c:f>
              <c:numCache>
                <c:formatCode>General</c:formatCode>
                <c:ptCount val="5"/>
                <c:pt idx="0">
                  <c:v>2015</c:v>
                </c:pt>
                <c:pt idx="1">
                  <c:v>2016</c:v>
                </c:pt>
                <c:pt idx="2">
                  <c:v>2017</c:v>
                </c:pt>
                <c:pt idx="3">
                  <c:v>2018</c:v>
                </c:pt>
                <c:pt idx="4">
                  <c:v>2019</c:v>
                </c:pt>
              </c:numCache>
            </c:numRef>
          </c:cat>
          <c:val>
            <c:numRef>
              <c:f>'Entry to CD subjects, 2013-19'!$G$72:$G$76</c:f>
              <c:numCache>
                <c:formatCode>0%</c:formatCode>
                <c:ptCount val="5"/>
                <c:pt idx="0">
                  <c:v>2.0533540724242186E-2</c:v>
                </c:pt>
                <c:pt idx="1">
                  <c:v>2.2423594463100681E-2</c:v>
                </c:pt>
                <c:pt idx="2">
                  <c:v>2.3165251171116275E-2</c:v>
                </c:pt>
                <c:pt idx="3">
                  <c:v>2.5138889565145414E-2</c:v>
                </c:pt>
                <c:pt idx="4">
                  <c:v>2.3264696690857321E-2</c:v>
                </c:pt>
              </c:numCache>
            </c:numRef>
          </c:val>
          <c:smooth val="0"/>
          <c:extLst>
            <c:ext xmlns:c16="http://schemas.microsoft.com/office/drawing/2014/chart" uri="{C3380CC4-5D6E-409C-BE32-E72D297353CC}">
              <c16:uniqueId val="{00000002-7471-4CFF-B80A-FFB685FDEB4E}"/>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English</a:t>
            </a:r>
            <a:r>
              <a:rPr lang="en-GB" baseline="0"/>
              <a:t> lit</a:t>
            </a:r>
            <a:r>
              <a:rPr lang="en-GB"/>
              <a:t>: % of pupils entering</a:t>
            </a:r>
            <a:r>
              <a:rPr lang="en-GB" baseline="0"/>
              <a:t> A-level</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2013-19'!$B$37</c:f>
              <c:strCache>
                <c:ptCount val="1"/>
                <c:pt idx="0">
                  <c:v>Phase 5</c:v>
                </c:pt>
              </c:strCache>
            </c:strRef>
          </c:tx>
          <c:spPr>
            <a:ln w="28575" cap="rnd">
              <a:solidFill>
                <a:schemeClr val="accent3"/>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2013-19'!$G$37:$G$41</c:f>
              <c:numCache>
                <c:formatCode>0%</c:formatCode>
                <c:ptCount val="5"/>
                <c:pt idx="0">
                  <c:v>9.5552731893265602E-2</c:v>
                </c:pt>
                <c:pt idx="1">
                  <c:v>9.01076949800243E-2</c:v>
                </c:pt>
                <c:pt idx="2">
                  <c:v>9.7490220210100703E-2</c:v>
                </c:pt>
                <c:pt idx="3">
                  <c:v>9.3405600722673898E-2</c:v>
                </c:pt>
                <c:pt idx="4">
                  <c:v>8.2807863501483697E-2</c:v>
                </c:pt>
              </c:numCache>
            </c:numRef>
          </c:val>
          <c:smooth val="0"/>
          <c:extLst>
            <c:ext xmlns:c16="http://schemas.microsoft.com/office/drawing/2014/chart" uri="{C3380CC4-5D6E-409C-BE32-E72D297353CC}">
              <c16:uniqueId val="{00000000-2D3F-4152-AA93-AB7A9AD524A8}"/>
            </c:ext>
          </c:extLst>
        </c:ser>
        <c:ser>
          <c:idx val="0"/>
          <c:order val="1"/>
          <c:tx>
            <c:strRef>
              <c:f>'Entry to CD subjects, 2013-19'!$B$47</c:f>
              <c:strCache>
                <c:ptCount val="1"/>
                <c:pt idx="0">
                  <c:v>Phase 5 comparison group</c:v>
                </c:pt>
              </c:strCache>
            </c:strRef>
          </c:tx>
          <c:spPr>
            <a:ln w="28575" cap="rnd">
              <a:solidFill>
                <a:schemeClr val="accent1"/>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2013-19'!$G$47:$G$51</c:f>
              <c:numCache>
                <c:formatCode>0%</c:formatCode>
                <c:ptCount val="5"/>
                <c:pt idx="0">
                  <c:v>0.100970104929717</c:v>
                </c:pt>
                <c:pt idx="1">
                  <c:v>9.4670068261738904E-2</c:v>
                </c:pt>
                <c:pt idx="2">
                  <c:v>9.8716059776889103E-2</c:v>
                </c:pt>
                <c:pt idx="3">
                  <c:v>9.3173565722585297E-2</c:v>
                </c:pt>
                <c:pt idx="4">
                  <c:v>8.8724443088190399E-2</c:v>
                </c:pt>
              </c:numCache>
            </c:numRef>
          </c:val>
          <c:smooth val="0"/>
          <c:extLst>
            <c:ext xmlns:c16="http://schemas.microsoft.com/office/drawing/2014/chart" uri="{C3380CC4-5D6E-409C-BE32-E72D297353CC}">
              <c16:uniqueId val="{00000001-2D3F-4152-AA93-AB7A9AD524A8}"/>
            </c:ext>
          </c:extLst>
        </c:ser>
        <c:ser>
          <c:idx val="1"/>
          <c:order val="2"/>
          <c:tx>
            <c:strRef>
              <c:f>'Entry to CD subjects, 2013-19'!$B$42</c:f>
              <c:strCache>
                <c:ptCount val="1"/>
                <c:pt idx="0">
                  <c:v>All other schools</c:v>
                </c:pt>
              </c:strCache>
            </c:strRef>
          </c:tx>
          <c:spPr>
            <a:ln w="28575" cap="rnd">
              <a:solidFill>
                <a:schemeClr val="accent2"/>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2013-19'!$G$42:$G$46</c:f>
              <c:numCache>
                <c:formatCode>0%</c:formatCode>
                <c:ptCount val="5"/>
                <c:pt idx="0">
                  <c:v>0.10558528874428794</c:v>
                </c:pt>
                <c:pt idx="1">
                  <c:v>0.1017233340084118</c:v>
                </c:pt>
                <c:pt idx="2">
                  <c:v>0.1006255474730548</c:v>
                </c:pt>
                <c:pt idx="3">
                  <c:v>0.10010273689130826</c:v>
                </c:pt>
                <c:pt idx="4">
                  <c:v>9.2056767844121576E-2</c:v>
                </c:pt>
              </c:numCache>
            </c:numRef>
          </c:val>
          <c:smooth val="0"/>
          <c:extLst>
            <c:ext xmlns:c16="http://schemas.microsoft.com/office/drawing/2014/chart" uri="{C3380CC4-5D6E-409C-BE32-E72D297353CC}">
              <c16:uniqueId val="{00000002-2D3F-4152-AA93-AB7A9AD524A8}"/>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5.000000000000001E-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Biology: % of pupils entering</a:t>
            </a:r>
            <a:r>
              <a:rPr lang="en-GB" baseline="0"/>
              <a:t> A-level who were female</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2013-19'!$B$7</c:f>
              <c:strCache>
                <c:ptCount val="1"/>
                <c:pt idx="0">
                  <c:v>Phase 5</c:v>
                </c:pt>
              </c:strCache>
            </c:strRef>
          </c:tx>
          <c:spPr>
            <a:ln w="28575" cap="rnd">
              <a:solidFill>
                <a:schemeClr val="accent3"/>
              </a:solidFill>
              <a:round/>
            </a:ln>
            <a:effectLst/>
          </c:spPr>
          <c:marker>
            <c:symbol val="none"/>
          </c:marker>
          <c:cat>
            <c:numRef>
              <c:f>'Entry to CD subjects, 2013-19'!$A$7:$A$11</c:f>
              <c:numCache>
                <c:formatCode>General</c:formatCode>
                <c:ptCount val="5"/>
                <c:pt idx="0">
                  <c:v>2015</c:v>
                </c:pt>
                <c:pt idx="1">
                  <c:v>2016</c:v>
                </c:pt>
                <c:pt idx="2">
                  <c:v>2017</c:v>
                </c:pt>
                <c:pt idx="3">
                  <c:v>2018</c:v>
                </c:pt>
                <c:pt idx="4">
                  <c:v>2019</c:v>
                </c:pt>
              </c:numCache>
            </c:numRef>
          </c:cat>
          <c:val>
            <c:numRef>
              <c:f>'Entry to CD subjects, 2013-19'!$H$7:$H$11</c:f>
              <c:numCache>
                <c:formatCode>0%</c:formatCode>
                <c:ptCount val="5"/>
                <c:pt idx="0">
                  <c:v>0.65703728585824706</c:v>
                </c:pt>
                <c:pt idx="1">
                  <c:v>0.67058034216705797</c:v>
                </c:pt>
                <c:pt idx="2">
                  <c:v>0.67274503419081699</c:v>
                </c:pt>
                <c:pt idx="3">
                  <c:v>0.68058455114822503</c:v>
                </c:pt>
                <c:pt idx="4">
                  <c:v>0.65639013452914796</c:v>
                </c:pt>
              </c:numCache>
            </c:numRef>
          </c:val>
          <c:smooth val="0"/>
          <c:extLst>
            <c:ext xmlns:c16="http://schemas.microsoft.com/office/drawing/2014/chart" uri="{C3380CC4-5D6E-409C-BE32-E72D297353CC}">
              <c16:uniqueId val="{00000000-44A0-4F4C-97B8-314034409C5C}"/>
            </c:ext>
          </c:extLst>
        </c:ser>
        <c:ser>
          <c:idx val="0"/>
          <c:order val="1"/>
          <c:tx>
            <c:strRef>
              <c:f>'Entry to CD subjects, 2013-19'!$B$17</c:f>
              <c:strCache>
                <c:ptCount val="1"/>
                <c:pt idx="0">
                  <c:v>Phase 5 comparison group</c:v>
                </c:pt>
              </c:strCache>
            </c:strRef>
          </c:tx>
          <c:spPr>
            <a:ln w="28575" cap="rnd">
              <a:solidFill>
                <a:schemeClr val="accent1"/>
              </a:solidFill>
              <a:round/>
            </a:ln>
            <a:effectLst/>
          </c:spPr>
          <c:marker>
            <c:symbol val="none"/>
          </c:marker>
          <c:cat>
            <c:numRef>
              <c:f>'Entry to CD subjects, 2013-19'!$A$7:$A$11</c:f>
              <c:numCache>
                <c:formatCode>General</c:formatCode>
                <c:ptCount val="5"/>
                <c:pt idx="0">
                  <c:v>2015</c:v>
                </c:pt>
                <c:pt idx="1">
                  <c:v>2016</c:v>
                </c:pt>
                <c:pt idx="2">
                  <c:v>2017</c:v>
                </c:pt>
                <c:pt idx="3">
                  <c:v>2018</c:v>
                </c:pt>
                <c:pt idx="4">
                  <c:v>2019</c:v>
                </c:pt>
              </c:numCache>
            </c:numRef>
          </c:cat>
          <c:val>
            <c:numRef>
              <c:f>'Entry to CD subjects, 2013-19'!$H$17:$H$21</c:f>
              <c:numCache>
                <c:formatCode>0%</c:formatCode>
                <c:ptCount val="5"/>
                <c:pt idx="0">
                  <c:v>0.66587112171837703</c:v>
                </c:pt>
                <c:pt idx="1">
                  <c:v>0.69230769230769196</c:v>
                </c:pt>
                <c:pt idx="2">
                  <c:v>0.684579439252336</c:v>
                </c:pt>
                <c:pt idx="3">
                  <c:v>0.69791666666666696</c:v>
                </c:pt>
                <c:pt idx="4">
                  <c:v>0.67704280155642005</c:v>
                </c:pt>
              </c:numCache>
            </c:numRef>
          </c:val>
          <c:smooth val="0"/>
          <c:extLst>
            <c:ext xmlns:c16="http://schemas.microsoft.com/office/drawing/2014/chart" uri="{C3380CC4-5D6E-409C-BE32-E72D297353CC}">
              <c16:uniqueId val="{00000001-44A0-4F4C-97B8-314034409C5C}"/>
            </c:ext>
          </c:extLst>
        </c:ser>
        <c:ser>
          <c:idx val="1"/>
          <c:order val="2"/>
          <c:tx>
            <c:strRef>
              <c:f>'Entry to CD subjects, 2013-19'!$B$12</c:f>
              <c:strCache>
                <c:ptCount val="1"/>
                <c:pt idx="0">
                  <c:v>All other schools</c:v>
                </c:pt>
              </c:strCache>
            </c:strRef>
          </c:tx>
          <c:spPr>
            <a:ln w="28575" cap="rnd">
              <a:solidFill>
                <a:schemeClr val="accent2"/>
              </a:solidFill>
              <a:round/>
            </a:ln>
            <a:effectLst/>
          </c:spPr>
          <c:marker>
            <c:symbol val="none"/>
          </c:marker>
          <c:cat>
            <c:numRef>
              <c:f>'Entry to CD subjects, 2013-19'!$A$7:$A$11</c:f>
              <c:numCache>
                <c:formatCode>General</c:formatCode>
                <c:ptCount val="5"/>
                <c:pt idx="0">
                  <c:v>2015</c:v>
                </c:pt>
                <c:pt idx="1">
                  <c:v>2016</c:v>
                </c:pt>
                <c:pt idx="2">
                  <c:v>2017</c:v>
                </c:pt>
                <c:pt idx="3">
                  <c:v>2018</c:v>
                </c:pt>
                <c:pt idx="4">
                  <c:v>2019</c:v>
                </c:pt>
              </c:numCache>
            </c:numRef>
          </c:cat>
          <c:val>
            <c:numRef>
              <c:f>'Entry to CD subjects, 2013-19'!$H$12:$H$16</c:f>
              <c:numCache>
                <c:formatCode>0%</c:formatCode>
                <c:ptCount val="5"/>
                <c:pt idx="0">
                  <c:v>0.60700276880479931</c:v>
                </c:pt>
                <c:pt idx="1">
                  <c:v>0.61463850044629575</c:v>
                </c:pt>
                <c:pt idx="2">
                  <c:v>0.61564174975505737</c:v>
                </c:pt>
                <c:pt idx="3">
                  <c:v>0.63624563965279468</c:v>
                </c:pt>
                <c:pt idx="4">
                  <c:v>0.6278253403035583</c:v>
                </c:pt>
              </c:numCache>
            </c:numRef>
          </c:val>
          <c:smooth val="0"/>
          <c:extLst>
            <c:ext xmlns:c16="http://schemas.microsoft.com/office/drawing/2014/chart" uri="{C3380CC4-5D6E-409C-BE32-E72D297353CC}">
              <c16:uniqueId val="{00000002-44A0-4F4C-97B8-314034409C5C}"/>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Chemistry: </a:t>
            </a:r>
            <a:r>
              <a:rPr lang="en-GB" sz="1400" b="0" i="0" u="none" strike="noStrike" baseline="0">
                <a:effectLst/>
              </a:rPr>
              <a:t>% of pupils entering A-level who were female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2013-19'!$B$22</c:f>
              <c:strCache>
                <c:ptCount val="1"/>
                <c:pt idx="0">
                  <c:v>Phase 5</c:v>
                </c:pt>
              </c:strCache>
            </c:strRef>
          </c:tx>
          <c:spPr>
            <a:ln w="28575" cap="rnd">
              <a:solidFill>
                <a:schemeClr val="accent3"/>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2013-19'!$H$22:$H$26</c:f>
              <c:numCache>
                <c:formatCode>0%</c:formatCode>
                <c:ptCount val="5"/>
                <c:pt idx="0">
                  <c:v>0.54194706146253901</c:v>
                </c:pt>
                <c:pt idx="1">
                  <c:v>0.55183635518363505</c:v>
                </c:pt>
                <c:pt idx="2">
                  <c:v>0.55484963998305803</c:v>
                </c:pt>
                <c:pt idx="3">
                  <c:v>0.56648089171974503</c:v>
                </c:pt>
                <c:pt idx="4">
                  <c:v>0.56344802071772104</c:v>
                </c:pt>
              </c:numCache>
            </c:numRef>
          </c:val>
          <c:smooth val="0"/>
          <c:extLst>
            <c:ext xmlns:c16="http://schemas.microsoft.com/office/drawing/2014/chart" uri="{C3380CC4-5D6E-409C-BE32-E72D297353CC}">
              <c16:uniqueId val="{00000000-361F-485A-AF76-8A54F2E06DB3}"/>
            </c:ext>
          </c:extLst>
        </c:ser>
        <c:ser>
          <c:idx val="0"/>
          <c:order val="1"/>
          <c:tx>
            <c:strRef>
              <c:f>'Entry to CD subjects, 2013-19'!$B$32</c:f>
              <c:strCache>
                <c:ptCount val="1"/>
                <c:pt idx="0">
                  <c:v>Phase 5 comparison group</c:v>
                </c:pt>
              </c:strCache>
            </c:strRef>
          </c:tx>
          <c:spPr>
            <a:ln w="28575" cap="rnd">
              <a:solidFill>
                <a:schemeClr val="accent1"/>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2013-19'!$H$32:$H$36</c:f>
              <c:numCache>
                <c:formatCode>0%</c:formatCode>
                <c:ptCount val="5"/>
                <c:pt idx="0">
                  <c:v>0.57052498418722297</c:v>
                </c:pt>
                <c:pt idx="1">
                  <c:v>0.56184895833333304</c:v>
                </c:pt>
                <c:pt idx="2">
                  <c:v>0.56656891495601203</c:v>
                </c:pt>
                <c:pt idx="3">
                  <c:v>0.59365994236311204</c:v>
                </c:pt>
                <c:pt idx="4">
                  <c:v>0.58318840579710096</c:v>
                </c:pt>
              </c:numCache>
            </c:numRef>
          </c:val>
          <c:smooth val="0"/>
          <c:extLst>
            <c:ext xmlns:c16="http://schemas.microsoft.com/office/drawing/2014/chart" uri="{C3380CC4-5D6E-409C-BE32-E72D297353CC}">
              <c16:uniqueId val="{00000001-361F-485A-AF76-8A54F2E06DB3}"/>
            </c:ext>
          </c:extLst>
        </c:ser>
        <c:ser>
          <c:idx val="1"/>
          <c:order val="2"/>
          <c:tx>
            <c:strRef>
              <c:f>'Entry to CD subjects, 2013-19'!$B$27</c:f>
              <c:strCache>
                <c:ptCount val="1"/>
                <c:pt idx="0">
                  <c:v>All other schools</c:v>
                </c:pt>
              </c:strCache>
            </c:strRef>
          </c:tx>
          <c:spPr>
            <a:ln w="28575" cap="rnd">
              <a:solidFill>
                <a:schemeClr val="accent2"/>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2013-19'!$H$27:$H$31</c:f>
              <c:numCache>
                <c:formatCode>0%</c:formatCode>
                <c:ptCount val="5"/>
                <c:pt idx="0">
                  <c:v>0.48872523233385939</c:v>
                </c:pt>
                <c:pt idx="1">
                  <c:v>0.49763779527559054</c:v>
                </c:pt>
                <c:pt idx="2">
                  <c:v>0.50548954207490793</c:v>
                </c:pt>
                <c:pt idx="3">
                  <c:v>0.52963430012610335</c:v>
                </c:pt>
                <c:pt idx="4">
                  <c:v>0.53662367475156314</c:v>
                </c:pt>
              </c:numCache>
            </c:numRef>
          </c:val>
          <c:smooth val="0"/>
          <c:extLst>
            <c:ext xmlns:c16="http://schemas.microsoft.com/office/drawing/2014/chart" uri="{C3380CC4-5D6E-409C-BE32-E72D297353CC}">
              <c16:uniqueId val="{00000002-361F-485A-AF76-8A54F2E06DB3}"/>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entering A-level physics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2013-19'!$B$5</c:f>
              <c:strCache>
                <c:ptCount val="1"/>
                <c:pt idx="0">
                  <c:v>Phase 5 schools</c:v>
                </c:pt>
              </c:strCache>
            </c:strRef>
          </c:tx>
          <c:spPr>
            <a:ln w="28575" cap="rnd">
              <a:solidFill>
                <a:schemeClr val="accent3"/>
              </a:solidFill>
              <a:round/>
            </a:ln>
            <a:effectLst/>
          </c:spPr>
          <c:marker>
            <c:symbol val="none"/>
          </c:marker>
          <c:cat>
            <c:numRef>
              <c:f>'Entry, 2013-19'!$A$5:$A$9</c:f>
              <c:numCache>
                <c:formatCode>General</c:formatCode>
                <c:ptCount val="5"/>
                <c:pt idx="0">
                  <c:v>2015</c:v>
                </c:pt>
                <c:pt idx="1">
                  <c:v>2016</c:v>
                </c:pt>
                <c:pt idx="2">
                  <c:v>2017</c:v>
                </c:pt>
                <c:pt idx="3">
                  <c:v>2018</c:v>
                </c:pt>
                <c:pt idx="4">
                  <c:v>2019</c:v>
                </c:pt>
              </c:numCache>
            </c:numRef>
          </c:cat>
          <c:val>
            <c:numRef>
              <c:f>'Entry, 2013-19'!$E$5:$E$9</c:f>
              <c:numCache>
                <c:formatCode>0.0%</c:formatCode>
                <c:ptCount val="5"/>
                <c:pt idx="0">
                  <c:v>3.2871083718541298E-2</c:v>
                </c:pt>
                <c:pt idx="1">
                  <c:v>3.11947819637442E-2</c:v>
                </c:pt>
                <c:pt idx="2">
                  <c:v>3.56540271734304E-2</c:v>
                </c:pt>
                <c:pt idx="3">
                  <c:v>3.9134417220059503E-2</c:v>
                </c:pt>
                <c:pt idx="4">
                  <c:v>4.1305313354683397E-2</c:v>
                </c:pt>
              </c:numCache>
            </c:numRef>
          </c:val>
          <c:smooth val="0"/>
          <c:extLst>
            <c:ext xmlns:c16="http://schemas.microsoft.com/office/drawing/2014/chart" uri="{C3380CC4-5D6E-409C-BE32-E72D297353CC}">
              <c16:uniqueId val="{00000000-FC53-4357-B939-2205E67739CB}"/>
            </c:ext>
          </c:extLst>
        </c:ser>
        <c:ser>
          <c:idx val="0"/>
          <c:order val="1"/>
          <c:tx>
            <c:strRef>
              <c:f>'Entry, 2013-19'!$B$10</c:f>
              <c:strCache>
                <c:ptCount val="1"/>
                <c:pt idx="0">
                  <c:v>Comparison schools</c:v>
                </c:pt>
              </c:strCache>
            </c:strRef>
          </c:tx>
          <c:spPr>
            <a:ln w="28575" cap="rnd">
              <a:solidFill>
                <a:srgbClr val="216D8F"/>
              </a:solidFill>
              <a:round/>
            </a:ln>
            <a:effectLst/>
          </c:spPr>
          <c:marker>
            <c:symbol val="none"/>
          </c:marker>
          <c:cat>
            <c:numRef>
              <c:f>'Entry, 2013-19'!$A$5:$A$9</c:f>
              <c:numCache>
                <c:formatCode>General</c:formatCode>
                <c:ptCount val="5"/>
                <c:pt idx="0">
                  <c:v>2015</c:v>
                </c:pt>
                <c:pt idx="1">
                  <c:v>2016</c:v>
                </c:pt>
                <c:pt idx="2">
                  <c:v>2017</c:v>
                </c:pt>
                <c:pt idx="3">
                  <c:v>2018</c:v>
                </c:pt>
                <c:pt idx="4">
                  <c:v>2019</c:v>
                </c:pt>
              </c:numCache>
            </c:numRef>
          </c:cat>
          <c:val>
            <c:numRef>
              <c:f>'Entry, 2013-19'!$E$10:$E$14</c:f>
              <c:numCache>
                <c:formatCode>0.0%</c:formatCode>
                <c:ptCount val="5"/>
                <c:pt idx="0">
                  <c:v>3.4703629647202403E-2</c:v>
                </c:pt>
                <c:pt idx="1">
                  <c:v>3.6237770635397203E-2</c:v>
                </c:pt>
                <c:pt idx="2">
                  <c:v>4.07114624505929E-2</c:v>
                </c:pt>
                <c:pt idx="3">
                  <c:v>4.0593578290285197E-2</c:v>
                </c:pt>
                <c:pt idx="4">
                  <c:v>4.5352984986868398E-2</c:v>
                </c:pt>
              </c:numCache>
            </c:numRef>
          </c:val>
          <c:smooth val="0"/>
          <c:extLst>
            <c:ext xmlns:c16="http://schemas.microsoft.com/office/drawing/2014/chart" uri="{C3380CC4-5D6E-409C-BE32-E72D297353CC}">
              <c16:uniqueId val="{00000001-FC53-4357-B939-2205E67739CB}"/>
            </c:ext>
          </c:extLst>
        </c:ser>
        <c:ser>
          <c:idx val="1"/>
          <c:order val="2"/>
          <c:tx>
            <c:strRef>
              <c:f>'Entry, 2013-19'!$B$15</c:f>
              <c:strCache>
                <c:ptCount val="1"/>
                <c:pt idx="0">
                  <c:v>All other schools</c:v>
                </c:pt>
              </c:strCache>
            </c:strRef>
          </c:tx>
          <c:spPr>
            <a:ln w="28575" cap="rnd">
              <a:solidFill>
                <a:schemeClr val="bg1">
                  <a:lumMod val="65000"/>
                </a:schemeClr>
              </a:solidFill>
              <a:round/>
            </a:ln>
            <a:effectLst/>
          </c:spPr>
          <c:marker>
            <c:symbol val="none"/>
          </c:marker>
          <c:cat>
            <c:numRef>
              <c:f>'Entry, 2013-19'!$A$5:$A$9</c:f>
              <c:numCache>
                <c:formatCode>General</c:formatCode>
                <c:ptCount val="5"/>
                <c:pt idx="0">
                  <c:v>2015</c:v>
                </c:pt>
                <c:pt idx="1">
                  <c:v>2016</c:v>
                </c:pt>
                <c:pt idx="2">
                  <c:v>2017</c:v>
                </c:pt>
                <c:pt idx="3">
                  <c:v>2018</c:v>
                </c:pt>
                <c:pt idx="4">
                  <c:v>2019</c:v>
                </c:pt>
              </c:numCache>
            </c:numRef>
          </c:cat>
          <c:val>
            <c:numRef>
              <c:f>'Entry, 2013-19'!$E$15:$E$19</c:f>
              <c:numCache>
                <c:formatCode>0.0%</c:formatCode>
                <c:ptCount val="5"/>
                <c:pt idx="0">
                  <c:v>4.3946602173463384E-2</c:v>
                </c:pt>
                <c:pt idx="1">
                  <c:v>4.3676246912661462E-2</c:v>
                </c:pt>
                <c:pt idx="2">
                  <c:v>4.6879871355200761E-2</c:v>
                </c:pt>
                <c:pt idx="3">
                  <c:v>5.1844766132540514E-2</c:v>
                </c:pt>
                <c:pt idx="4">
                  <c:v>5.3811240679431382E-2</c:v>
                </c:pt>
              </c:numCache>
            </c:numRef>
          </c:val>
          <c:smooth val="0"/>
          <c:extLst>
            <c:ext xmlns:c16="http://schemas.microsoft.com/office/drawing/2014/chart" uri="{C3380CC4-5D6E-409C-BE32-E72D297353CC}">
              <c16:uniqueId val="{00000002-FC53-4357-B939-2205E67739CB}"/>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English</a:t>
            </a:r>
            <a:r>
              <a:rPr lang="en-GB" baseline="0"/>
              <a:t> lit</a:t>
            </a:r>
            <a:r>
              <a:rPr lang="en-GB"/>
              <a:t>: </a:t>
            </a:r>
            <a:r>
              <a:rPr lang="en-GB" sz="1400" b="0" i="0" u="none" strike="noStrike" baseline="0">
                <a:effectLst/>
              </a:rPr>
              <a:t>% of pupils entering A-level who were female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2013-19'!$B$37</c:f>
              <c:strCache>
                <c:ptCount val="1"/>
                <c:pt idx="0">
                  <c:v>Phase 5</c:v>
                </c:pt>
              </c:strCache>
            </c:strRef>
          </c:tx>
          <c:spPr>
            <a:ln w="28575" cap="rnd">
              <a:solidFill>
                <a:schemeClr val="accent3"/>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2013-19'!$H$37:$H$41</c:f>
              <c:numCache>
                <c:formatCode>0%</c:formatCode>
                <c:ptCount val="5"/>
                <c:pt idx="0">
                  <c:v>0.79773691654879797</c:v>
                </c:pt>
                <c:pt idx="1">
                  <c:v>0.80054012345679004</c:v>
                </c:pt>
                <c:pt idx="2">
                  <c:v>0.80101119537739296</c:v>
                </c:pt>
                <c:pt idx="3">
                  <c:v>0.81353265145554698</c:v>
                </c:pt>
                <c:pt idx="4">
                  <c:v>0.81034482758620696</c:v>
                </c:pt>
              </c:numCache>
            </c:numRef>
          </c:val>
          <c:smooth val="0"/>
          <c:extLst>
            <c:ext xmlns:c16="http://schemas.microsoft.com/office/drawing/2014/chart" uri="{C3380CC4-5D6E-409C-BE32-E72D297353CC}">
              <c16:uniqueId val="{00000000-6110-4D46-9746-CB7390C34FE5}"/>
            </c:ext>
          </c:extLst>
        </c:ser>
        <c:ser>
          <c:idx val="0"/>
          <c:order val="1"/>
          <c:tx>
            <c:strRef>
              <c:f>'Entry to CD subjects, 2013-19'!$B$47</c:f>
              <c:strCache>
                <c:ptCount val="1"/>
                <c:pt idx="0">
                  <c:v>Phase 5 comparison group</c:v>
                </c:pt>
              </c:strCache>
            </c:strRef>
          </c:tx>
          <c:spPr>
            <a:ln w="28575" cap="rnd">
              <a:solidFill>
                <a:schemeClr val="accent1"/>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2013-19'!$H$47:$H$51</c:f>
              <c:numCache>
                <c:formatCode>0%</c:formatCode>
                <c:ptCount val="5"/>
                <c:pt idx="0">
                  <c:v>0.80272822665267596</c:v>
                </c:pt>
                <c:pt idx="1">
                  <c:v>0.81387077652637796</c:v>
                </c:pt>
                <c:pt idx="2">
                  <c:v>0.82716049382716095</c:v>
                </c:pt>
                <c:pt idx="3">
                  <c:v>0.82296343810134698</c:v>
                </c:pt>
                <c:pt idx="4">
                  <c:v>0.84766763848396498</c:v>
                </c:pt>
              </c:numCache>
            </c:numRef>
          </c:val>
          <c:smooth val="0"/>
          <c:extLst>
            <c:ext xmlns:c16="http://schemas.microsoft.com/office/drawing/2014/chart" uri="{C3380CC4-5D6E-409C-BE32-E72D297353CC}">
              <c16:uniqueId val="{00000001-6110-4D46-9746-CB7390C34FE5}"/>
            </c:ext>
          </c:extLst>
        </c:ser>
        <c:ser>
          <c:idx val="1"/>
          <c:order val="2"/>
          <c:tx>
            <c:strRef>
              <c:f>'Entry to CD subjects, 2013-19'!$B$42</c:f>
              <c:strCache>
                <c:ptCount val="1"/>
                <c:pt idx="0">
                  <c:v>All other schools</c:v>
                </c:pt>
              </c:strCache>
            </c:strRef>
          </c:tx>
          <c:spPr>
            <a:ln w="28575" cap="rnd">
              <a:solidFill>
                <a:schemeClr val="accent2"/>
              </a:solidFill>
              <a:round/>
            </a:ln>
            <a:effectLst/>
          </c:spPr>
          <c:marker>
            <c:symbol val="none"/>
          </c:marker>
          <c:cat>
            <c:numRef>
              <c:f>'Entry to CD subjects, 2013-19'!$A$22:$A$26</c:f>
              <c:numCache>
                <c:formatCode>General</c:formatCode>
                <c:ptCount val="5"/>
                <c:pt idx="0">
                  <c:v>2015</c:v>
                </c:pt>
                <c:pt idx="1">
                  <c:v>2016</c:v>
                </c:pt>
                <c:pt idx="2">
                  <c:v>2017</c:v>
                </c:pt>
                <c:pt idx="3">
                  <c:v>2018</c:v>
                </c:pt>
                <c:pt idx="4">
                  <c:v>2019</c:v>
                </c:pt>
              </c:numCache>
            </c:numRef>
          </c:cat>
          <c:val>
            <c:numRef>
              <c:f>'Entry to CD subjects, 2013-19'!$H$42:$H$46</c:f>
              <c:numCache>
                <c:formatCode>0%</c:formatCode>
                <c:ptCount val="5"/>
                <c:pt idx="0">
                  <c:v>0.74877618954376346</c:v>
                </c:pt>
                <c:pt idx="1">
                  <c:v>0.75721347684324936</c:v>
                </c:pt>
                <c:pt idx="2">
                  <c:v>0.76191334438757119</c:v>
                </c:pt>
                <c:pt idx="3">
                  <c:v>0.77280757809269629</c:v>
                </c:pt>
                <c:pt idx="4">
                  <c:v>0.78622267412303004</c:v>
                </c:pt>
              </c:numCache>
            </c:numRef>
          </c:val>
          <c:smooth val="0"/>
          <c:extLst>
            <c:ext xmlns:c16="http://schemas.microsoft.com/office/drawing/2014/chart" uri="{C3380CC4-5D6E-409C-BE32-E72D297353CC}">
              <c16:uniqueId val="{00000002-6110-4D46-9746-CB7390C34FE5}"/>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Psychology: </a:t>
            </a:r>
            <a:r>
              <a:rPr lang="en-GB" sz="1400" b="0" i="0" u="none" strike="noStrike" baseline="0">
                <a:effectLst/>
              </a:rPr>
              <a:t>% of pupils entering A-level who were female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2013-19'!$B$52</c:f>
              <c:strCache>
                <c:ptCount val="1"/>
                <c:pt idx="0">
                  <c:v>Phase 5</c:v>
                </c:pt>
              </c:strCache>
            </c:strRef>
          </c:tx>
          <c:spPr>
            <a:ln w="28575" cap="rnd">
              <a:solidFill>
                <a:schemeClr val="accent3"/>
              </a:solidFill>
              <a:round/>
            </a:ln>
            <a:effectLst/>
          </c:spPr>
          <c:marker>
            <c:symbol val="none"/>
          </c:marker>
          <c:cat>
            <c:numRef>
              <c:f>'Entry to CD subjects, 2013-19'!$A$57:$A$61</c:f>
              <c:numCache>
                <c:formatCode>General</c:formatCode>
                <c:ptCount val="5"/>
                <c:pt idx="0">
                  <c:v>2015</c:v>
                </c:pt>
                <c:pt idx="1">
                  <c:v>2016</c:v>
                </c:pt>
                <c:pt idx="2">
                  <c:v>2017</c:v>
                </c:pt>
                <c:pt idx="3">
                  <c:v>2018</c:v>
                </c:pt>
                <c:pt idx="4">
                  <c:v>2019</c:v>
                </c:pt>
              </c:numCache>
            </c:numRef>
          </c:cat>
          <c:val>
            <c:numRef>
              <c:f>'Entry to CD subjects, 2013-19'!$H$52:$H$56</c:f>
              <c:numCache>
                <c:formatCode>0%</c:formatCode>
                <c:ptCount val="5"/>
                <c:pt idx="0">
                  <c:v>0.77633711507293401</c:v>
                </c:pt>
                <c:pt idx="1">
                  <c:v>0.79009687836383202</c:v>
                </c:pt>
                <c:pt idx="2">
                  <c:v>0.76609898882384198</c:v>
                </c:pt>
                <c:pt idx="3">
                  <c:v>0.78653653653653699</c:v>
                </c:pt>
                <c:pt idx="4">
                  <c:v>0.75835602871997998</c:v>
                </c:pt>
              </c:numCache>
            </c:numRef>
          </c:val>
          <c:smooth val="0"/>
          <c:extLst>
            <c:ext xmlns:c16="http://schemas.microsoft.com/office/drawing/2014/chart" uri="{C3380CC4-5D6E-409C-BE32-E72D297353CC}">
              <c16:uniqueId val="{00000000-B892-4CAE-BD73-DD8003D8A5F1}"/>
            </c:ext>
          </c:extLst>
        </c:ser>
        <c:ser>
          <c:idx val="0"/>
          <c:order val="1"/>
          <c:tx>
            <c:strRef>
              <c:f>'Entry to CD subjects, 2013-19'!$B$62</c:f>
              <c:strCache>
                <c:ptCount val="1"/>
                <c:pt idx="0">
                  <c:v>Phase 5 comparison group</c:v>
                </c:pt>
              </c:strCache>
            </c:strRef>
          </c:tx>
          <c:spPr>
            <a:ln w="28575" cap="rnd">
              <a:solidFill>
                <a:schemeClr val="accent1"/>
              </a:solidFill>
              <a:round/>
            </a:ln>
            <a:effectLst/>
          </c:spPr>
          <c:marker>
            <c:symbol val="none"/>
          </c:marker>
          <c:cat>
            <c:numRef>
              <c:f>'Entry to CD subjects, 2013-19'!$A$57:$A$61</c:f>
              <c:numCache>
                <c:formatCode>General</c:formatCode>
                <c:ptCount val="5"/>
                <c:pt idx="0">
                  <c:v>2015</c:v>
                </c:pt>
                <c:pt idx="1">
                  <c:v>2016</c:v>
                </c:pt>
                <c:pt idx="2">
                  <c:v>2017</c:v>
                </c:pt>
                <c:pt idx="3">
                  <c:v>2018</c:v>
                </c:pt>
                <c:pt idx="4">
                  <c:v>2019</c:v>
                </c:pt>
              </c:numCache>
            </c:numRef>
          </c:cat>
          <c:val>
            <c:numRef>
              <c:f>'Entry to CD subjects, 2013-19'!$H$62:$H$66</c:f>
              <c:numCache>
                <c:formatCode>0%</c:formatCode>
                <c:ptCount val="5"/>
                <c:pt idx="0">
                  <c:v>0.79792297706620496</c:v>
                </c:pt>
                <c:pt idx="1">
                  <c:v>0.80685618729096997</c:v>
                </c:pt>
                <c:pt idx="2">
                  <c:v>0.79141104294478504</c:v>
                </c:pt>
                <c:pt idx="3">
                  <c:v>0.78961965134706802</c:v>
                </c:pt>
                <c:pt idx="4">
                  <c:v>0.78659752692461105</c:v>
                </c:pt>
              </c:numCache>
            </c:numRef>
          </c:val>
          <c:smooth val="0"/>
          <c:extLst>
            <c:ext xmlns:c16="http://schemas.microsoft.com/office/drawing/2014/chart" uri="{C3380CC4-5D6E-409C-BE32-E72D297353CC}">
              <c16:uniqueId val="{00000001-B892-4CAE-BD73-DD8003D8A5F1}"/>
            </c:ext>
          </c:extLst>
        </c:ser>
        <c:ser>
          <c:idx val="1"/>
          <c:order val="2"/>
          <c:tx>
            <c:strRef>
              <c:f>'Entry to CD subjects, 2013-19'!$B$57</c:f>
              <c:strCache>
                <c:ptCount val="1"/>
                <c:pt idx="0">
                  <c:v>All other schools</c:v>
                </c:pt>
              </c:strCache>
            </c:strRef>
          </c:tx>
          <c:spPr>
            <a:ln w="28575" cap="rnd">
              <a:solidFill>
                <a:schemeClr val="accent2"/>
              </a:solidFill>
              <a:round/>
            </a:ln>
            <a:effectLst/>
          </c:spPr>
          <c:marker>
            <c:symbol val="none"/>
          </c:marker>
          <c:cat>
            <c:numRef>
              <c:f>'Entry to CD subjects, 2013-19'!$A$57:$A$61</c:f>
              <c:numCache>
                <c:formatCode>General</c:formatCode>
                <c:ptCount val="5"/>
                <c:pt idx="0">
                  <c:v>2015</c:v>
                </c:pt>
                <c:pt idx="1">
                  <c:v>2016</c:v>
                </c:pt>
                <c:pt idx="2">
                  <c:v>2017</c:v>
                </c:pt>
                <c:pt idx="3">
                  <c:v>2018</c:v>
                </c:pt>
                <c:pt idx="4">
                  <c:v>2019</c:v>
                </c:pt>
              </c:numCache>
            </c:numRef>
          </c:cat>
          <c:val>
            <c:numRef>
              <c:f>'Entry to CD subjects, 2013-19'!$H$57:$H$61</c:f>
              <c:numCache>
                <c:formatCode>0%</c:formatCode>
                <c:ptCount val="5"/>
                <c:pt idx="0">
                  <c:v>0.76260822510822512</c:v>
                </c:pt>
                <c:pt idx="1">
                  <c:v>0.76577307712445675</c:v>
                </c:pt>
                <c:pt idx="2">
                  <c:v>0.75333591431152402</c:v>
                </c:pt>
                <c:pt idx="3">
                  <c:v>0.75593604431574968</c:v>
                </c:pt>
                <c:pt idx="4">
                  <c:v>0.74905194137939468</c:v>
                </c:pt>
              </c:numCache>
            </c:numRef>
          </c:val>
          <c:smooth val="0"/>
          <c:extLst>
            <c:ext xmlns:c16="http://schemas.microsoft.com/office/drawing/2014/chart" uri="{C3380CC4-5D6E-409C-BE32-E72D297353CC}">
              <c16:uniqueId val="{00000002-B892-4CAE-BD73-DD8003D8A5F1}"/>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Economics: </a:t>
            </a:r>
            <a:r>
              <a:rPr lang="en-GB" sz="1400" b="0" i="0" u="none" strike="noStrike" baseline="0">
                <a:effectLst/>
              </a:rPr>
              <a:t>% of pupils entering A-level who were female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to CD subjects, 2013-19'!$B$67</c:f>
              <c:strCache>
                <c:ptCount val="1"/>
                <c:pt idx="0">
                  <c:v>Phase 5</c:v>
                </c:pt>
              </c:strCache>
            </c:strRef>
          </c:tx>
          <c:spPr>
            <a:ln w="28575" cap="rnd">
              <a:solidFill>
                <a:schemeClr val="accent3"/>
              </a:solidFill>
              <a:round/>
            </a:ln>
            <a:effectLst/>
          </c:spPr>
          <c:marker>
            <c:symbol val="none"/>
          </c:marker>
          <c:cat>
            <c:numRef>
              <c:f>'Entry to CD subjects, 2013-19'!$A$67:$A$71</c:f>
              <c:numCache>
                <c:formatCode>General</c:formatCode>
                <c:ptCount val="5"/>
                <c:pt idx="0">
                  <c:v>2015</c:v>
                </c:pt>
                <c:pt idx="1">
                  <c:v>2016</c:v>
                </c:pt>
                <c:pt idx="2">
                  <c:v>2017</c:v>
                </c:pt>
                <c:pt idx="3">
                  <c:v>2018</c:v>
                </c:pt>
                <c:pt idx="4">
                  <c:v>2019</c:v>
                </c:pt>
              </c:numCache>
            </c:numRef>
          </c:cat>
          <c:val>
            <c:numRef>
              <c:f>'Entry to CD subjects, 2013-19'!$H$67:$H$71</c:f>
              <c:numCache>
                <c:formatCode>0%</c:formatCode>
                <c:ptCount val="5"/>
                <c:pt idx="0">
                  <c:v>0.33364140480591498</c:v>
                </c:pt>
                <c:pt idx="1">
                  <c:v>0.32727272727272699</c:v>
                </c:pt>
                <c:pt idx="2">
                  <c:v>0.32926829268292701</c:v>
                </c:pt>
                <c:pt idx="3">
                  <c:v>0.35139442231075702</c:v>
                </c:pt>
                <c:pt idx="4">
                  <c:v>0.32159624413145499</c:v>
                </c:pt>
              </c:numCache>
            </c:numRef>
          </c:val>
          <c:smooth val="0"/>
          <c:extLst>
            <c:ext xmlns:c16="http://schemas.microsoft.com/office/drawing/2014/chart" uri="{C3380CC4-5D6E-409C-BE32-E72D297353CC}">
              <c16:uniqueId val="{00000000-D1FD-425F-AC64-94E1784F7969}"/>
            </c:ext>
          </c:extLst>
        </c:ser>
        <c:ser>
          <c:idx val="0"/>
          <c:order val="1"/>
          <c:tx>
            <c:strRef>
              <c:f>'Entry to CD subjects, 2013-19'!$B$77</c:f>
              <c:strCache>
                <c:ptCount val="1"/>
                <c:pt idx="0">
                  <c:v>Phase 5 comparison group</c:v>
                </c:pt>
              </c:strCache>
            </c:strRef>
          </c:tx>
          <c:spPr>
            <a:ln w="28575" cap="rnd">
              <a:solidFill>
                <a:schemeClr val="accent1"/>
              </a:solidFill>
              <a:round/>
            </a:ln>
            <a:effectLst/>
          </c:spPr>
          <c:marker>
            <c:symbol val="none"/>
          </c:marker>
          <c:cat>
            <c:numRef>
              <c:f>'Entry to CD subjects, 2013-19'!$A$67:$A$71</c:f>
              <c:numCache>
                <c:formatCode>General</c:formatCode>
                <c:ptCount val="5"/>
                <c:pt idx="0">
                  <c:v>2015</c:v>
                </c:pt>
                <c:pt idx="1">
                  <c:v>2016</c:v>
                </c:pt>
                <c:pt idx="2">
                  <c:v>2017</c:v>
                </c:pt>
                <c:pt idx="3">
                  <c:v>2018</c:v>
                </c:pt>
                <c:pt idx="4">
                  <c:v>2019</c:v>
                </c:pt>
              </c:numCache>
            </c:numRef>
          </c:cat>
          <c:val>
            <c:numRef>
              <c:f>'Entry to CD subjects, 2013-19'!$H$77:$H$81</c:f>
              <c:numCache>
                <c:formatCode>0%</c:formatCode>
                <c:ptCount val="5"/>
                <c:pt idx="0">
                  <c:v>0.35646258503401401</c:v>
                </c:pt>
                <c:pt idx="1">
                  <c:v>0.350067842605156</c:v>
                </c:pt>
                <c:pt idx="2">
                  <c:v>0.386304909560723</c:v>
                </c:pt>
                <c:pt idx="3">
                  <c:v>0.38274932614555301</c:v>
                </c:pt>
                <c:pt idx="4">
                  <c:v>0.35742971887550201</c:v>
                </c:pt>
              </c:numCache>
            </c:numRef>
          </c:val>
          <c:smooth val="0"/>
          <c:extLst>
            <c:ext xmlns:c16="http://schemas.microsoft.com/office/drawing/2014/chart" uri="{C3380CC4-5D6E-409C-BE32-E72D297353CC}">
              <c16:uniqueId val="{00000001-D1FD-425F-AC64-94E1784F7969}"/>
            </c:ext>
          </c:extLst>
        </c:ser>
        <c:ser>
          <c:idx val="1"/>
          <c:order val="2"/>
          <c:tx>
            <c:strRef>
              <c:f>'Entry to CD subjects, 2013-19'!$B$72</c:f>
              <c:strCache>
                <c:ptCount val="1"/>
                <c:pt idx="0">
                  <c:v>All other schools</c:v>
                </c:pt>
              </c:strCache>
            </c:strRef>
          </c:tx>
          <c:spPr>
            <a:ln w="28575" cap="rnd">
              <a:solidFill>
                <a:schemeClr val="accent2"/>
              </a:solidFill>
              <a:round/>
            </a:ln>
            <a:effectLst/>
          </c:spPr>
          <c:marker>
            <c:symbol val="none"/>
          </c:marker>
          <c:cat>
            <c:numRef>
              <c:f>'Entry to CD subjects, 2013-19'!$A$67:$A$71</c:f>
              <c:numCache>
                <c:formatCode>General</c:formatCode>
                <c:ptCount val="5"/>
                <c:pt idx="0">
                  <c:v>2015</c:v>
                </c:pt>
                <c:pt idx="1">
                  <c:v>2016</c:v>
                </c:pt>
                <c:pt idx="2">
                  <c:v>2017</c:v>
                </c:pt>
                <c:pt idx="3">
                  <c:v>2018</c:v>
                </c:pt>
                <c:pt idx="4">
                  <c:v>2019</c:v>
                </c:pt>
              </c:numCache>
            </c:numRef>
          </c:cat>
          <c:val>
            <c:numRef>
              <c:f>'Entry to CD subjects, 2013-19'!$H$72:$H$76</c:f>
              <c:numCache>
                <c:formatCode>0%</c:formatCode>
                <c:ptCount val="5"/>
                <c:pt idx="0">
                  <c:v>0.31014109960380898</c:v>
                </c:pt>
                <c:pt idx="1">
                  <c:v>0.31166535742340928</c:v>
                </c:pt>
                <c:pt idx="2">
                  <c:v>0.2946412352406903</c:v>
                </c:pt>
                <c:pt idx="3">
                  <c:v>0.29575528441312943</c:v>
                </c:pt>
                <c:pt idx="4">
                  <c:v>0.28403585271317827</c:v>
                </c:pt>
              </c:numCache>
            </c:numRef>
          </c:val>
          <c:smooth val="0"/>
          <c:extLst>
            <c:ext xmlns:c16="http://schemas.microsoft.com/office/drawing/2014/chart" uri="{C3380CC4-5D6E-409C-BE32-E72D297353CC}">
              <c16:uniqueId val="{00000002-D1FD-425F-AC64-94E1784F7969}"/>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 in entries compared to 2017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'Entry, 2013-19'!$B$5</c:f>
              <c:strCache>
                <c:ptCount val="1"/>
                <c:pt idx="0">
                  <c:v>Phase 5 schools</c:v>
                </c:pt>
              </c:strCache>
            </c:strRef>
          </c:tx>
          <c:spPr>
            <a:ln w="28575" cap="rnd">
              <a:solidFill>
                <a:schemeClr val="accent3"/>
              </a:solidFill>
              <a:round/>
            </a:ln>
            <a:effectLst/>
          </c:spPr>
          <c:marker>
            <c:symbol val="none"/>
          </c:marker>
          <c:cat>
            <c:numRef>
              <c:f>'Entry, 2013-19'!$A$15:$A$19</c:f>
              <c:numCache>
                <c:formatCode>General</c:formatCode>
                <c:ptCount val="5"/>
                <c:pt idx="0">
                  <c:v>2015</c:v>
                </c:pt>
                <c:pt idx="1">
                  <c:v>2016</c:v>
                </c:pt>
                <c:pt idx="2">
                  <c:v>2017</c:v>
                </c:pt>
                <c:pt idx="3">
                  <c:v>2018</c:v>
                </c:pt>
                <c:pt idx="4">
                  <c:v>2019</c:v>
                </c:pt>
              </c:numCache>
            </c:numRef>
          </c:cat>
          <c:val>
            <c:numRef>
              <c:f>'Entry, 2013-19'!$H$7:$H$9</c:f>
              <c:numCache>
                <c:formatCode>0.0%</c:formatCode>
                <c:ptCount val="3"/>
                <c:pt idx="0">
                  <c:v>1</c:v>
                </c:pt>
                <c:pt idx="1">
                  <c:v>1.064134495641345</c:v>
                </c:pt>
                <c:pt idx="2">
                  <c:v>1.1002490660024906</c:v>
                </c:pt>
              </c:numCache>
            </c:numRef>
          </c:val>
          <c:smooth val="0"/>
          <c:extLst>
            <c:ext xmlns:c16="http://schemas.microsoft.com/office/drawing/2014/chart" uri="{C3380CC4-5D6E-409C-BE32-E72D297353CC}">
              <c16:uniqueId val="{00000000-0124-4C3E-B03D-7FDE48AA6B7B}"/>
            </c:ext>
          </c:extLst>
        </c:ser>
        <c:ser>
          <c:idx val="0"/>
          <c:order val="1"/>
          <c:tx>
            <c:strRef>
              <c:f>'Entry, 2013-19'!$B$10</c:f>
              <c:strCache>
                <c:ptCount val="1"/>
                <c:pt idx="0">
                  <c:v>Comparison schools</c:v>
                </c:pt>
              </c:strCache>
            </c:strRef>
          </c:tx>
          <c:spPr>
            <a:ln w="28575" cap="rnd">
              <a:solidFill>
                <a:schemeClr val="accent1"/>
              </a:solidFill>
              <a:round/>
            </a:ln>
            <a:effectLst/>
          </c:spPr>
          <c:marker>
            <c:symbol val="none"/>
          </c:marker>
          <c:cat>
            <c:numRef>
              <c:f>'Entry, 2013-19'!$A$15:$A$19</c:f>
              <c:numCache>
                <c:formatCode>General</c:formatCode>
                <c:ptCount val="5"/>
                <c:pt idx="0">
                  <c:v>2015</c:v>
                </c:pt>
                <c:pt idx="1">
                  <c:v>2016</c:v>
                </c:pt>
                <c:pt idx="2">
                  <c:v>2017</c:v>
                </c:pt>
                <c:pt idx="3">
                  <c:v>2018</c:v>
                </c:pt>
                <c:pt idx="4">
                  <c:v>2019</c:v>
                </c:pt>
              </c:numCache>
            </c:numRef>
          </c:cat>
          <c:val>
            <c:numRef>
              <c:f>'Entry, 2013-19'!$H$12:$H$14</c:f>
              <c:numCache>
                <c:formatCode>0.0%</c:formatCode>
                <c:ptCount val="3"/>
                <c:pt idx="0">
                  <c:v>1</c:v>
                </c:pt>
                <c:pt idx="1">
                  <c:v>0.95851721094439546</c:v>
                </c:pt>
                <c:pt idx="2">
                  <c:v>1.0211827007943513</c:v>
                </c:pt>
              </c:numCache>
            </c:numRef>
          </c:val>
          <c:smooth val="0"/>
          <c:extLst>
            <c:ext xmlns:c16="http://schemas.microsoft.com/office/drawing/2014/chart" uri="{C3380CC4-5D6E-409C-BE32-E72D297353CC}">
              <c16:uniqueId val="{00000001-0124-4C3E-B03D-7FDE48AA6B7B}"/>
            </c:ext>
          </c:extLst>
        </c:ser>
        <c:ser>
          <c:idx val="1"/>
          <c:order val="2"/>
          <c:tx>
            <c:strRef>
              <c:f>'Entry, 2013-19'!$B$15</c:f>
              <c:strCache>
                <c:ptCount val="1"/>
                <c:pt idx="0">
                  <c:v>All other schools</c:v>
                </c:pt>
              </c:strCache>
            </c:strRef>
          </c:tx>
          <c:spPr>
            <a:ln w="28575" cap="rnd">
              <a:solidFill>
                <a:schemeClr val="accent2"/>
              </a:solidFill>
              <a:round/>
            </a:ln>
            <a:effectLst/>
          </c:spPr>
          <c:marker>
            <c:symbol val="none"/>
          </c:marker>
          <c:cat>
            <c:numRef>
              <c:f>'Entry, 2013-19'!$A$15:$A$19</c:f>
              <c:numCache>
                <c:formatCode>General</c:formatCode>
                <c:ptCount val="5"/>
                <c:pt idx="0">
                  <c:v>2015</c:v>
                </c:pt>
                <c:pt idx="1">
                  <c:v>2016</c:v>
                </c:pt>
                <c:pt idx="2">
                  <c:v>2017</c:v>
                </c:pt>
                <c:pt idx="3">
                  <c:v>2018</c:v>
                </c:pt>
                <c:pt idx="4">
                  <c:v>2019</c:v>
                </c:pt>
              </c:numCache>
            </c:numRef>
          </c:cat>
          <c:val>
            <c:numRef>
              <c:f>'Entry, 2013-19'!$H$17:$H$19</c:f>
              <c:numCache>
                <c:formatCode>0.0%</c:formatCode>
                <c:ptCount val="3"/>
                <c:pt idx="0">
                  <c:v>1</c:v>
                </c:pt>
                <c:pt idx="1">
                  <c:v>1.0786039301965098</c:v>
                </c:pt>
                <c:pt idx="2">
                  <c:v>1.095554777738887</c:v>
                </c:pt>
              </c:numCache>
            </c:numRef>
          </c:val>
          <c:smooth val="0"/>
          <c:extLst>
            <c:ext xmlns:c16="http://schemas.microsoft.com/office/drawing/2014/chart" uri="{C3380CC4-5D6E-409C-BE32-E72D297353CC}">
              <c16:uniqueId val="{00000002-0124-4C3E-B03D-7FDE48AA6B7B}"/>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female pupils entering A-level</a:t>
            </a:r>
            <a:r>
              <a:rPr lang="en-GB" baseline="0"/>
              <a:t>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5 schools</c:v>
                </c:pt>
              </c:strCache>
            </c:strRef>
          </c:tx>
          <c:spPr>
            <a:ln w="28575" cap="rnd">
              <a:solidFill>
                <a:schemeClr val="accent3"/>
              </a:solidFill>
              <a:round/>
            </a:ln>
            <a:effectLst/>
          </c:spPr>
          <c:marker>
            <c:symbol val="none"/>
          </c:marker>
          <c:cat>
            <c:numRef>
              <c:f>'Female entry, 2013-19'!$A$16:$A$21</c:f>
              <c:numCache>
                <c:formatCode>General</c:formatCode>
                <c:ptCount val="6"/>
                <c:pt idx="0">
                  <c:v>2015</c:v>
                </c:pt>
                <c:pt idx="1">
                  <c:v>2016</c:v>
                </c:pt>
                <c:pt idx="2">
                  <c:v>2017</c:v>
                </c:pt>
                <c:pt idx="3">
                  <c:v>2018</c:v>
                </c:pt>
                <c:pt idx="4">
                  <c:v>2019</c:v>
                </c:pt>
              </c:numCache>
            </c:numRef>
          </c:cat>
          <c:val>
            <c:numRef>
              <c:f>'Female entry, 2013-19'!$F$6:$F$10</c:f>
              <c:numCache>
                <c:formatCode>0.0%</c:formatCode>
                <c:ptCount val="5"/>
                <c:pt idx="0">
                  <c:v>1.46124523506989E-2</c:v>
                </c:pt>
                <c:pt idx="1">
                  <c:v>1.2810491575473299E-2</c:v>
                </c:pt>
                <c:pt idx="2">
                  <c:v>1.4592765153180099E-2</c:v>
                </c:pt>
                <c:pt idx="3">
                  <c:v>1.7389340560072301E-2</c:v>
                </c:pt>
                <c:pt idx="4">
                  <c:v>1.97514836795252E-2</c:v>
                </c:pt>
              </c:numCache>
            </c:numRef>
          </c:val>
          <c:smooth val="0"/>
          <c:extLst>
            <c:ext xmlns:c16="http://schemas.microsoft.com/office/drawing/2014/chart" uri="{C3380CC4-5D6E-409C-BE32-E72D297353CC}">
              <c16:uniqueId val="{00000000-9796-4177-94D2-C762B75CBED5}"/>
            </c:ext>
          </c:extLst>
        </c:ser>
        <c:ser>
          <c:idx val="0"/>
          <c:order val="1"/>
          <c:tx>
            <c:strRef>
              <c:f>'Female entry, 2013-19'!$B$11</c:f>
              <c:strCache>
                <c:ptCount val="1"/>
                <c:pt idx="0">
                  <c:v>Comparison schools</c:v>
                </c:pt>
              </c:strCache>
            </c:strRef>
          </c:tx>
          <c:spPr>
            <a:ln w="28575" cap="rnd">
              <a:solidFill>
                <a:schemeClr val="accent1"/>
              </a:solidFill>
              <a:round/>
            </a:ln>
            <a:effectLst/>
          </c:spPr>
          <c:marker>
            <c:symbol val="none"/>
          </c:marker>
          <c:cat>
            <c:numRef>
              <c:f>'Female entry, 2013-19'!$A$16:$A$21</c:f>
              <c:numCache>
                <c:formatCode>General</c:formatCode>
                <c:ptCount val="6"/>
                <c:pt idx="0">
                  <c:v>2015</c:v>
                </c:pt>
                <c:pt idx="1">
                  <c:v>2016</c:v>
                </c:pt>
                <c:pt idx="2">
                  <c:v>2017</c:v>
                </c:pt>
                <c:pt idx="3">
                  <c:v>2018</c:v>
                </c:pt>
                <c:pt idx="4">
                  <c:v>2019</c:v>
                </c:pt>
              </c:numCache>
            </c:numRef>
          </c:cat>
          <c:val>
            <c:numRef>
              <c:f>'Female entry, 2013-19'!$F$11:$F$15</c:f>
              <c:numCache>
                <c:formatCode>0.0%</c:formatCode>
                <c:ptCount val="5"/>
                <c:pt idx="0">
                  <c:v>1.78842473437603E-2</c:v>
                </c:pt>
                <c:pt idx="1">
                  <c:v>1.8272081638281701E-2</c:v>
                </c:pt>
                <c:pt idx="2">
                  <c:v>1.9434505016487798E-2</c:v>
                </c:pt>
                <c:pt idx="3">
                  <c:v>2.1278140885983999E-2</c:v>
                </c:pt>
                <c:pt idx="4">
                  <c:v>2.2734208117180299E-2</c:v>
                </c:pt>
              </c:numCache>
            </c:numRef>
          </c:val>
          <c:smooth val="0"/>
          <c:extLst>
            <c:ext xmlns:c16="http://schemas.microsoft.com/office/drawing/2014/chart" uri="{C3380CC4-5D6E-409C-BE32-E72D297353CC}">
              <c16:uniqueId val="{00000001-9796-4177-94D2-C762B75CBED5}"/>
            </c:ext>
          </c:extLst>
        </c:ser>
        <c:ser>
          <c:idx val="1"/>
          <c:order val="2"/>
          <c:tx>
            <c:strRef>
              <c:f>'Female entry, 2013-19'!$B$16</c:f>
              <c:strCache>
                <c:ptCount val="1"/>
                <c:pt idx="0">
                  <c:v>All other schools</c:v>
                </c:pt>
              </c:strCache>
            </c:strRef>
          </c:tx>
          <c:spPr>
            <a:ln w="28575" cap="rnd">
              <a:solidFill>
                <a:schemeClr val="bg1">
                  <a:lumMod val="65000"/>
                </a:schemeClr>
              </a:solidFill>
              <a:round/>
            </a:ln>
            <a:effectLst/>
          </c:spPr>
          <c:marker>
            <c:symbol val="none"/>
          </c:marker>
          <c:cat>
            <c:numRef>
              <c:f>'Female entry, 2013-19'!$A$16:$A$21</c:f>
              <c:numCache>
                <c:formatCode>General</c:formatCode>
                <c:ptCount val="6"/>
                <c:pt idx="0">
                  <c:v>2015</c:v>
                </c:pt>
                <c:pt idx="1">
                  <c:v>2016</c:v>
                </c:pt>
                <c:pt idx="2">
                  <c:v>2017</c:v>
                </c:pt>
                <c:pt idx="3">
                  <c:v>2018</c:v>
                </c:pt>
                <c:pt idx="4">
                  <c:v>2019</c:v>
                </c:pt>
              </c:numCache>
            </c:numRef>
          </c:cat>
          <c:val>
            <c:numRef>
              <c:f>'Female entry, 2013-19'!$F$16:$F$20</c:f>
              <c:numCache>
                <c:formatCode>0.0%</c:formatCode>
                <c:ptCount val="5"/>
                <c:pt idx="0">
                  <c:v>1.7970299535671391E-2</c:v>
                </c:pt>
                <c:pt idx="1">
                  <c:v>1.75865788122701E-2</c:v>
                </c:pt>
                <c:pt idx="2">
                  <c:v>1.8714057203793273E-2</c:v>
                </c:pt>
                <c:pt idx="3">
                  <c:v>2.1487104329069671E-2</c:v>
                </c:pt>
                <c:pt idx="4">
                  <c:v>2.24114924625359E-2</c:v>
                </c:pt>
              </c:numCache>
            </c:numRef>
          </c:val>
          <c:smooth val="0"/>
          <c:extLst>
            <c:ext xmlns:c16="http://schemas.microsoft.com/office/drawing/2014/chart" uri="{C3380CC4-5D6E-409C-BE32-E72D297353CC}">
              <c16:uniqueId val="{00000002-9796-4177-94D2-C762B75CBED5}"/>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 pupils</a:t>
            </a:r>
            <a:r>
              <a:rPr lang="en-US" baseline="0"/>
              <a:t> </a:t>
            </a:r>
            <a:r>
              <a:rPr lang="en-US"/>
              <a:t>entering</a:t>
            </a:r>
            <a:r>
              <a:rPr lang="en-US" baseline="0"/>
              <a:t> A-level physics who were female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5 schools</c:v>
                </c:pt>
              </c:strCache>
            </c:strRef>
          </c:tx>
          <c:spPr>
            <a:ln w="28575" cap="rnd">
              <a:solidFill>
                <a:schemeClr val="accent3"/>
              </a:solidFill>
              <a:round/>
            </a:ln>
            <a:effectLst/>
          </c:spPr>
          <c:marker>
            <c:symbol val="none"/>
          </c:marker>
          <c:cat>
            <c:numRef>
              <c:f>'Female entry, 2013-19'!$A$16:$A$21</c:f>
              <c:numCache>
                <c:formatCode>General</c:formatCode>
                <c:ptCount val="6"/>
                <c:pt idx="0">
                  <c:v>2015</c:v>
                </c:pt>
                <c:pt idx="1">
                  <c:v>2016</c:v>
                </c:pt>
                <c:pt idx="2">
                  <c:v>2017</c:v>
                </c:pt>
                <c:pt idx="3">
                  <c:v>2018</c:v>
                </c:pt>
                <c:pt idx="4">
                  <c:v>2019</c:v>
                </c:pt>
              </c:numCache>
            </c:numRef>
          </c:cat>
          <c:val>
            <c:numRef>
              <c:f>'Female entry, 2013-19'!$G$6:$G$10</c:f>
              <c:numCache>
                <c:formatCode>0.0%</c:formatCode>
                <c:ptCount val="5"/>
                <c:pt idx="0">
                  <c:v>0.224609375</c:v>
                </c:pt>
                <c:pt idx="1">
                  <c:v>0.206293706293706</c:v>
                </c:pt>
                <c:pt idx="2">
                  <c:v>0.20672478206724801</c:v>
                </c:pt>
                <c:pt idx="3">
                  <c:v>0.22527794031597401</c:v>
                </c:pt>
                <c:pt idx="4">
                  <c:v>0.24108658743633299</c:v>
                </c:pt>
              </c:numCache>
            </c:numRef>
          </c:val>
          <c:smooth val="0"/>
          <c:extLst>
            <c:ext xmlns:c16="http://schemas.microsoft.com/office/drawing/2014/chart" uri="{C3380CC4-5D6E-409C-BE32-E72D297353CC}">
              <c16:uniqueId val="{00000000-5878-4DE0-8A71-4F4BC29B8AD1}"/>
            </c:ext>
          </c:extLst>
        </c:ser>
        <c:ser>
          <c:idx val="0"/>
          <c:order val="1"/>
          <c:tx>
            <c:strRef>
              <c:f>'Female entry, 2013-19'!$B$11</c:f>
              <c:strCache>
                <c:ptCount val="1"/>
                <c:pt idx="0">
                  <c:v>Comparison schools</c:v>
                </c:pt>
              </c:strCache>
            </c:strRef>
          </c:tx>
          <c:spPr>
            <a:ln w="28575" cap="rnd">
              <a:solidFill>
                <a:schemeClr val="accent1"/>
              </a:solidFill>
              <a:round/>
            </a:ln>
            <a:effectLst/>
          </c:spPr>
          <c:marker>
            <c:symbol val="none"/>
          </c:marker>
          <c:cat>
            <c:numRef>
              <c:f>'Female entry, 2013-19'!$A$16:$A$21</c:f>
              <c:numCache>
                <c:formatCode>General</c:formatCode>
                <c:ptCount val="6"/>
                <c:pt idx="0">
                  <c:v>2015</c:v>
                </c:pt>
                <c:pt idx="1">
                  <c:v>2016</c:v>
                </c:pt>
                <c:pt idx="2">
                  <c:v>2017</c:v>
                </c:pt>
                <c:pt idx="3">
                  <c:v>2018</c:v>
                </c:pt>
                <c:pt idx="4">
                  <c:v>2019</c:v>
                </c:pt>
              </c:numCache>
            </c:numRef>
          </c:cat>
          <c:val>
            <c:numRef>
              <c:f>'Female entry, 2013-19'!$G$11:$G$15</c:f>
              <c:numCache>
                <c:formatCode>0.0%</c:formatCode>
                <c:ptCount val="5"/>
                <c:pt idx="0">
                  <c:v>0.2646484375</c:v>
                </c:pt>
                <c:pt idx="1">
                  <c:v>0.25828460038986401</c:v>
                </c:pt>
                <c:pt idx="2">
                  <c:v>0.244483671668138</c:v>
                </c:pt>
                <c:pt idx="3">
                  <c:v>0.26979742173112298</c:v>
                </c:pt>
                <c:pt idx="4">
                  <c:v>0.25756266205704398</c:v>
                </c:pt>
              </c:numCache>
            </c:numRef>
          </c:val>
          <c:smooth val="0"/>
          <c:extLst>
            <c:ext xmlns:c16="http://schemas.microsoft.com/office/drawing/2014/chart" uri="{C3380CC4-5D6E-409C-BE32-E72D297353CC}">
              <c16:uniqueId val="{00000001-5878-4DE0-8A71-4F4BC29B8AD1}"/>
            </c:ext>
          </c:extLst>
        </c:ser>
        <c:ser>
          <c:idx val="1"/>
          <c:order val="2"/>
          <c:tx>
            <c:strRef>
              <c:f>'Female entry, 2013-19'!$B$16</c:f>
              <c:strCache>
                <c:ptCount val="1"/>
                <c:pt idx="0">
                  <c:v>All other schools</c:v>
                </c:pt>
              </c:strCache>
            </c:strRef>
          </c:tx>
          <c:spPr>
            <a:ln w="28575" cap="rnd">
              <a:solidFill>
                <a:schemeClr val="accent2"/>
              </a:solidFill>
              <a:round/>
            </a:ln>
            <a:effectLst/>
          </c:spPr>
          <c:marker>
            <c:symbol val="none"/>
          </c:marker>
          <c:cat>
            <c:numRef>
              <c:f>'Female entry, 2013-19'!$A$16:$A$21</c:f>
              <c:numCache>
                <c:formatCode>General</c:formatCode>
                <c:ptCount val="6"/>
                <c:pt idx="0">
                  <c:v>2015</c:v>
                </c:pt>
                <c:pt idx="1">
                  <c:v>2016</c:v>
                </c:pt>
                <c:pt idx="2">
                  <c:v>2017</c:v>
                </c:pt>
                <c:pt idx="3">
                  <c:v>2018</c:v>
                </c:pt>
                <c:pt idx="4">
                  <c:v>2019</c:v>
                </c:pt>
              </c:numCache>
            </c:numRef>
          </c:cat>
          <c:val>
            <c:numRef>
              <c:f>'Female entry, 2013-19'!$G$16:$G$20</c:f>
              <c:numCache>
                <c:formatCode>0.0%</c:formatCode>
                <c:ptCount val="5"/>
                <c:pt idx="0">
                  <c:v>0.20197579393814005</c:v>
                </c:pt>
                <c:pt idx="1">
                  <c:v>0.19882854100106495</c:v>
                </c:pt>
                <c:pt idx="2">
                  <c:v>0.19655982799139957</c:v>
                </c:pt>
                <c:pt idx="3">
                  <c:v>0.20458022344814797</c:v>
                </c:pt>
                <c:pt idx="4">
                  <c:v>0.20620721131903241</c:v>
                </c:pt>
              </c:numCache>
            </c:numRef>
          </c:val>
          <c:smooth val="0"/>
          <c:extLst>
            <c:ext xmlns:c16="http://schemas.microsoft.com/office/drawing/2014/chart" uri="{C3380CC4-5D6E-409C-BE32-E72D297353CC}">
              <c16:uniqueId val="{00000002-5878-4DE0-8A71-4F4BC29B8AD1}"/>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change</a:t>
            </a:r>
            <a:r>
              <a:rPr lang="en-GB" baseline="0"/>
              <a:t> in female entries compared to 2017</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'Female entry, 2013-19'!$B$6</c:f>
              <c:strCache>
                <c:ptCount val="1"/>
                <c:pt idx="0">
                  <c:v>Phase 5 schools</c:v>
                </c:pt>
              </c:strCache>
            </c:strRef>
          </c:tx>
          <c:spPr>
            <a:ln w="28575" cap="rnd">
              <a:solidFill>
                <a:schemeClr val="accent3"/>
              </a:solidFill>
              <a:round/>
            </a:ln>
            <a:effectLst/>
          </c:spPr>
          <c:marker>
            <c:symbol val="none"/>
          </c:marker>
          <c:cat>
            <c:numRef>
              <c:f>'Female entry, 2013-19'!$A$16:$A$20</c:f>
              <c:numCache>
                <c:formatCode>General</c:formatCode>
                <c:ptCount val="5"/>
                <c:pt idx="0">
                  <c:v>2015</c:v>
                </c:pt>
                <c:pt idx="1">
                  <c:v>2016</c:v>
                </c:pt>
                <c:pt idx="2">
                  <c:v>2017</c:v>
                </c:pt>
                <c:pt idx="3">
                  <c:v>2018</c:v>
                </c:pt>
                <c:pt idx="4">
                  <c:v>2019</c:v>
                </c:pt>
              </c:numCache>
            </c:numRef>
          </c:cat>
          <c:val>
            <c:numRef>
              <c:f>'Female entry, 2013-19'!$J$8:$J$10</c:f>
              <c:numCache>
                <c:formatCode>0.0%</c:formatCode>
                <c:ptCount val="3"/>
                <c:pt idx="0">
                  <c:v>1</c:v>
                </c:pt>
                <c:pt idx="1">
                  <c:v>1.1596385542168675</c:v>
                </c:pt>
                <c:pt idx="2">
                  <c:v>1.2831325301204819</c:v>
                </c:pt>
              </c:numCache>
            </c:numRef>
          </c:val>
          <c:smooth val="0"/>
          <c:extLst>
            <c:ext xmlns:c16="http://schemas.microsoft.com/office/drawing/2014/chart" uri="{C3380CC4-5D6E-409C-BE32-E72D297353CC}">
              <c16:uniqueId val="{00000000-E070-484A-B877-AEB9A8A3FC38}"/>
            </c:ext>
          </c:extLst>
        </c:ser>
        <c:ser>
          <c:idx val="0"/>
          <c:order val="1"/>
          <c:tx>
            <c:strRef>
              <c:f>'Female entry, 2013-19'!$B$11</c:f>
              <c:strCache>
                <c:ptCount val="1"/>
                <c:pt idx="0">
                  <c:v>Comparison schools</c:v>
                </c:pt>
              </c:strCache>
            </c:strRef>
          </c:tx>
          <c:spPr>
            <a:ln w="28575" cap="rnd">
              <a:solidFill>
                <a:schemeClr val="accent1"/>
              </a:solidFill>
              <a:round/>
            </a:ln>
            <a:effectLst/>
          </c:spPr>
          <c:marker>
            <c:symbol val="none"/>
          </c:marker>
          <c:cat>
            <c:numRef>
              <c:f>'Female entry, 2013-19'!$A$16:$A$20</c:f>
              <c:numCache>
                <c:formatCode>General</c:formatCode>
                <c:ptCount val="5"/>
                <c:pt idx="0">
                  <c:v>2015</c:v>
                </c:pt>
                <c:pt idx="1">
                  <c:v>2016</c:v>
                </c:pt>
                <c:pt idx="2">
                  <c:v>2017</c:v>
                </c:pt>
                <c:pt idx="3">
                  <c:v>2018</c:v>
                </c:pt>
                <c:pt idx="4">
                  <c:v>2019</c:v>
                </c:pt>
              </c:numCache>
            </c:numRef>
          </c:cat>
          <c:val>
            <c:numRef>
              <c:f>'Female entry, 2013-19'!$J$13:$J$15</c:f>
              <c:numCache>
                <c:formatCode>0.0%</c:formatCode>
                <c:ptCount val="3"/>
                <c:pt idx="0">
                  <c:v>1</c:v>
                </c:pt>
                <c:pt idx="1">
                  <c:v>1.0577617328519855</c:v>
                </c:pt>
                <c:pt idx="2">
                  <c:v>1.075812274368231</c:v>
                </c:pt>
              </c:numCache>
            </c:numRef>
          </c:val>
          <c:smooth val="0"/>
          <c:extLst>
            <c:ext xmlns:c16="http://schemas.microsoft.com/office/drawing/2014/chart" uri="{C3380CC4-5D6E-409C-BE32-E72D297353CC}">
              <c16:uniqueId val="{00000001-E070-484A-B877-AEB9A8A3FC38}"/>
            </c:ext>
          </c:extLst>
        </c:ser>
        <c:ser>
          <c:idx val="1"/>
          <c:order val="2"/>
          <c:tx>
            <c:strRef>
              <c:f>'Female entry, 2013-19'!$B$16</c:f>
              <c:strCache>
                <c:ptCount val="1"/>
                <c:pt idx="0">
                  <c:v>All other schools</c:v>
                </c:pt>
              </c:strCache>
            </c:strRef>
          </c:tx>
          <c:spPr>
            <a:ln w="28575" cap="rnd">
              <a:solidFill>
                <a:schemeClr val="accent2"/>
              </a:solidFill>
              <a:round/>
            </a:ln>
            <a:effectLst/>
          </c:spPr>
          <c:marker>
            <c:symbol val="none"/>
          </c:marker>
          <c:cat>
            <c:numRef>
              <c:f>'Female entry, 2013-19'!$A$16:$A$20</c:f>
              <c:numCache>
                <c:formatCode>General</c:formatCode>
                <c:ptCount val="5"/>
                <c:pt idx="0">
                  <c:v>2015</c:v>
                </c:pt>
                <c:pt idx="1">
                  <c:v>2016</c:v>
                </c:pt>
                <c:pt idx="2">
                  <c:v>2017</c:v>
                </c:pt>
                <c:pt idx="3">
                  <c:v>2018</c:v>
                </c:pt>
                <c:pt idx="4">
                  <c:v>2019</c:v>
                </c:pt>
              </c:numCache>
            </c:numRef>
          </c:cat>
          <c:val>
            <c:numRef>
              <c:f>'Female entry, 2013-19'!$J$18:$J$20</c:f>
              <c:numCache>
                <c:formatCode>0.0%</c:formatCode>
                <c:ptCount val="3"/>
                <c:pt idx="0">
                  <c:v>1</c:v>
                </c:pt>
                <c:pt idx="1">
                  <c:v>1.1226151106588653</c:v>
                </c:pt>
                <c:pt idx="2">
                  <c:v>1.1493258712795726</c:v>
                </c:pt>
              </c:numCache>
            </c:numRef>
          </c:val>
          <c:smooth val="0"/>
          <c:extLst>
            <c:ext xmlns:c16="http://schemas.microsoft.com/office/drawing/2014/chart" uri="{C3380CC4-5D6E-409C-BE32-E72D297353CC}">
              <c16:uniqueId val="{00000002-E070-484A-B877-AEB9A8A3FC38}"/>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max val="2"/>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of disadvantaged</a:t>
            </a:r>
            <a:r>
              <a:rPr lang="en-GB" baseline="0"/>
              <a:t> pupils entering A-level physics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'FSM6 entry, 2013-19'!$B$6</c:f>
              <c:strCache>
                <c:ptCount val="1"/>
                <c:pt idx="0">
                  <c:v>Phase 5 schools</c:v>
                </c:pt>
              </c:strCache>
            </c:strRef>
          </c:tx>
          <c:spPr>
            <a:ln w="28575" cap="rnd">
              <a:solidFill>
                <a:schemeClr val="accent3"/>
              </a:solidFill>
              <a:round/>
            </a:ln>
            <a:effectLst/>
          </c:spPr>
          <c:marker>
            <c:symbol val="none"/>
          </c:marker>
          <c:dPt>
            <c:idx val="0"/>
            <c:marker>
              <c:symbol val="none"/>
            </c:marker>
            <c:bubble3D val="0"/>
            <c:spPr>
              <a:ln w="28575" cap="rnd">
                <a:noFill/>
                <a:round/>
              </a:ln>
              <a:effectLst/>
            </c:spPr>
            <c:extLst>
              <c:ext xmlns:c16="http://schemas.microsoft.com/office/drawing/2014/chart" uri="{C3380CC4-5D6E-409C-BE32-E72D297353CC}">
                <c16:uniqueId val="{00000001-A7AC-4E92-BDCD-7B0D3492EEBD}"/>
              </c:ext>
            </c:extLst>
          </c:dPt>
          <c:cat>
            <c:numRef>
              <c:f>'FSM6 entry, 2013-19'!$A$6:$A$10</c:f>
              <c:numCache>
                <c:formatCode>General</c:formatCode>
                <c:ptCount val="5"/>
                <c:pt idx="0">
                  <c:v>2015</c:v>
                </c:pt>
                <c:pt idx="1">
                  <c:v>2016</c:v>
                </c:pt>
                <c:pt idx="2">
                  <c:v>2017</c:v>
                </c:pt>
                <c:pt idx="3">
                  <c:v>2018</c:v>
                </c:pt>
                <c:pt idx="4">
                  <c:v>2019</c:v>
                </c:pt>
              </c:numCache>
            </c:numRef>
          </c:cat>
          <c:val>
            <c:numRef>
              <c:f>'FSM6 entry, 2013-19'!$F$6:$F$10</c:f>
              <c:numCache>
                <c:formatCode>0.0%</c:formatCode>
                <c:ptCount val="5"/>
                <c:pt idx="0">
                  <c:v>1.1663204984821899E-2</c:v>
                </c:pt>
                <c:pt idx="1">
                  <c:v>9.5031005879036793E-3</c:v>
                </c:pt>
                <c:pt idx="2">
                  <c:v>1.3300693594451201E-2</c:v>
                </c:pt>
                <c:pt idx="3">
                  <c:v>1.4329319993216899E-2</c:v>
                </c:pt>
                <c:pt idx="4">
                  <c:v>1.671918767507E-2</c:v>
                </c:pt>
              </c:numCache>
            </c:numRef>
          </c:val>
          <c:smooth val="0"/>
          <c:extLst>
            <c:ext xmlns:c16="http://schemas.microsoft.com/office/drawing/2014/chart" uri="{C3380CC4-5D6E-409C-BE32-E72D297353CC}">
              <c16:uniqueId val="{00000002-954D-49EE-80E6-61782A039652}"/>
            </c:ext>
          </c:extLst>
        </c:ser>
        <c:ser>
          <c:idx val="0"/>
          <c:order val="1"/>
          <c:tx>
            <c:strRef>
              <c:f>'FSM6 entry, 2013-19'!$B$11</c:f>
              <c:strCache>
                <c:ptCount val="1"/>
                <c:pt idx="0">
                  <c:v>Comparison schools</c:v>
                </c:pt>
              </c:strCache>
            </c:strRef>
          </c:tx>
          <c:spPr>
            <a:ln w="28575" cap="rnd">
              <a:solidFill>
                <a:srgbClr val="216D8F"/>
              </a:solidFill>
              <a:round/>
            </a:ln>
            <a:effectLst/>
          </c:spPr>
          <c:marker>
            <c:symbol val="none"/>
          </c:marker>
          <c:cat>
            <c:numRef>
              <c:f>'FSM6 entry, 2013-19'!$A$6:$A$10</c:f>
              <c:numCache>
                <c:formatCode>General</c:formatCode>
                <c:ptCount val="5"/>
                <c:pt idx="0">
                  <c:v>2015</c:v>
                </c:pt>
                <c:pt idx="1">
                  <c:v>2016</c:v>
                </c:pt>
                <c:pt idx="2">
                  <c:v>2017</c:v>
                </c:pt>
                <c:pt idx="3">
                  <c:v>2018</c:v>
                </c:pt>
                <c:pt idx="4">
                  <c:v>2019</c:v>
                </c:pt>
              </c:numCache>
            </c:numRef>
          </c:cat>
          <c:val>
            <c:numRef>
              <c:f>'FSM6 entry, 2013-19'!$F$11:$F$15</c:f>
              <c:numCache>
                <c:formatCode>0.0%</c:formatCode>
                <c:ptCount val="5"/>
                <c:pt idx="0">
                  <c:v>1.39003578309937E-2</c:v>
                </c:pt>
                <c:pt idx="1">
                  <c:v>1.3814937401064899E-2</c:v>
                </c:pt>
                <c:pt idx="2">
                  <c:v>1.48964695367198E-2</c:v>
                </c:pt>
                <c:pt idx="3">
                  <c:v>1.7306245297216E-2</c:v>
                </c:pt>
                <c:pt idx="4">
                  <c:v>1.9448946515397102E-2</c:v>
                </c:pt>
              </c:numCache>
            </c:numRef>
          </c:val>
          <c:smooth val="0"/>
          <c:extLst>
            <c:ext xmlns:c16="http://schemas.microsoft.com/office/drawing/2014/chart" uri="{C3380CC4-5D6E-409C-BE32-E72D297353CC}">
              <c16:uniqueId val="{00000003-954D-49EE-80E6-61782A039652}"/>
            </c:ext>
          </c:extLst>
        </c:ser>
        <c:ser>
          <c:idx val="1"/>
          <c:order val="2"/>
          <c:tx>
            <c:strRef>
              <c:f>'FSM6 entry, 2013-19'!$B$16</c:f>
              <c:strCache>
                <c:ptCount val="1"/>
                <c:pt idx="0">
                  <c:v>All other schools</c:v>
                </c:pt>
              </c:strCache>
            </c:strRef>
          </c:tx>
          <c:spPr>
            <a:ln w="28575" cap="rnd">
              <a:solidFill>
                <a:schemeClr val="bg1">
                  <a:lumMod val="65000"/>
                </a:schemeClr>
              </a:solidFill>
              <a:round/>
            </a:ln>
            <a:effectLst/>
          </c:spPr>
          <c:marker>
            <c:symbol val="none"/>
          </c:marker>
          <c:cat>
            <c:numRef>
              <c:f>'FSM6 entry, 2013-19'!$A$6:$A$10</c:f>
              <c:numCache>
                <c:formatCode>General</c:formatCode>
                <c:ptCount val="5"/>
                <c:pt idx="0">
                  <c:v>2015</c:v>
                </c:pt>
                <c:pt idx="1">
                  <c:v>2016</c:v>
                </c:pt>
                <c:pt idx="2">
                  <c:v>2017</c:v>
                </c:pt>
                <c:pt idx="3">
                  <c:v>2018</c:v>
                </c:pt>
                <c:pt idx="4">
                  <c:v>2019</c:v>
                </c:pt>
              </c:numCache>
            </c:numRef>
          </c:cat>
          <c:val>
            <c:numRef>
              <c:f>'FSM6 entry, 2013-19'!$F$16:$F$20</c:f>
              <c:numCache>
                <c:formatCode>0.0%</c:formatCode>
                <c:ptCount val="5"/>
                <c:pt idx="0">
                  <c:v>1.6742688966541297E-2</c:v>
                </c:pt>
                <c:pt idx="1">
                  <c:v>1.6496242115766637E-2</c:v>
                </c:pt>
                <c:pt idx="2">
                  <c:v>1.8345938926131532E-2</c:v>
                </c:pt>
                <c:pt idx="3">
                  <c:v>2.1162100010241228E-2</c:v>
                </c:pt>
                <c:pt idx="4">
                  <c:v>2.2409483263680037E-2</c:v>
                </c:pt>
              </c:numCache>
            </c:numRef>
          </c:val>
          <c:smooth val="0"/>
          <c:extLst>
            <c:ext xmlns:c16="http://schemas.microsoft.com/office/drawing/2014/chart" uri="{C3380CC4-5D6E-409C-BE32-E72D297353CC}">
              <c16:uniqueId val="{00000004-954D-49EE-80E6-61782A039652}"/>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 pupils entering A-level physics who were disadvantaged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'FSM6 entry, 2013-19'!$B$6</c:f>
              <c:strCache>
                <c:ptCount val="1"/>
                <c:pt idx="0">
                  <c:v>Phase 5 schools</c:v>
                </c:pt>
              </c:strCache>
            </c:strRef>
          </c:tx>
          <c:spPr>
            <a:ln w="28575" cap="rnd">
              <a:solidFill>
                <a:schemeClr val="accent3"/>
              </a:solidFill>
              <a:round/>
            </a:ln>
            <a:effectLst/>
          </c:spPr>
          <c:marker>
            <c:symbol val="none"/>
          </c:marker>
          <c:dPt>
            <c:idx val="0"/>
            <c:marker>
              <c:symbol val="none"/>
            </c:marker>
            <c:bubble3D val="0"/>
            <c:spPr>
              <a:ln w="28575" cap="rnd">
                <a:noFill/>
                <a:round/>
              </a:ln>
              <a:effectLst/>
            </c:spPr>
            <c:extLst>
              <c:ext xmlns:c16="http://schemas.microsoft.com/office/drawing/2014/chart" uri="{C3380CC4-5D6E-409C-BE32-E72D297353CC}">
                <c16:uniqueId val="{00000001-DAC3-4D4C-BBD7-B20FFFDBDC27}"/>
              </c:ext>
            </c:extLst>
          </c:dPt>
          <c:cat>
            <c:numRef>
              <c:f>'FSM6 entry, 2013-19'!$A$16:$A$20</c:f>
              <c:numCache>
                <c:formatCode>General</c:formatCode>
                <c:ptCount val="5"/>
                <c:pt idx="0">
                  <c:v>2015</c:v>
                </c:pt>
                <c:pt idx="1">
                  <c:v>2016</c:v>
                </c:pt>
                <c:pt idx="2">
                  <c:v>2017</c:v>
                </c:pt>
                <c:pt idx="3">
                  <c:v>2018</c:v>
                </c:pt>
                <c:pt idx="4">
                  <c:v>2019</c:v>
                </c:pt>
              </c:numCache>
            </c:numRef>
          </c:cat>
          <c:val>
            <c:numRef>
              <c:f>'FSM6 entry, 2013-19'!$G$6:$G$10</c:f>
              <c:numCache>
                <c:formatCode>0.0%</c:formatCode>
                <c:ptCount val="5"/>
                <c:pt idx="0">
                  <c:v>9.5052083333333301E-2</c:v>
                </c:pt>
                <c:pt idx="1">
                  <c:v>8.2517482517482504E-2</c:v>
                </c:pt>
                <c:pt idx="2">
                  <c:v>0.101494396014944</c:v>
                </c:pt>
                <c:pt idx="3">
                  <c:v>9.8888238736103001E-2</c:v>
                </c:pt>
                <c:pt idx="4">
                  <c:v>0.108092812676853</c:v>
                </c:pt>
              </c:numCache>
            </c:numRef>
          </c:val>
          <c:smooth val="0"/>
          <c:extLst>
            <c:ext xmlns:c16="http://schemas.microsoft.com/office/drawing/2014/chart" uri="{C3380CC4-5D6E-409C-BE32-E72D297353CC}">
              <c16:uniqueId val="{00000002-68F3-4DCA-92FE-07494F184A57}"/>
            </c:ext>
          </c:extLst>
        </c:ser>
        <c:ser>
          <c:idx val="0"/>
          <c:order val="1"/>
          <c:tx>
            <c:strRef>
              <c:f>'FSM6 entry, 2013-19'!$B$11</c:f>
              <c:strCache>
                <c:ptCount val="1"/>
                <c:pt idx="0">
                  <c:v>Comparison schools</c:v>
                </c:pt>
              </c:strCache>
            </c:strRef>
          </c:tx>
          <c:spPr>
            <a:ln w="28575" cap="rnd">
              <a:solidFill>
                <a:schemeClr val="accent1"/>
              </a:solidFill>
              <a:round/>
            </a:ln>
            <a:effectLst/>
          </c:spPr>
          <c:marker>
            <c:symbol val="none"/>
          </c:marker>
          <c:cat>
            <c:numRef>
              <c:f>'FSM6 entry, 2013-19'!$A$16:$A$20</c:f>
              <c:numCache>
                <c:formatCode>General</c:formatCode>
                <c:ptCount val="5"/>
                <c:pt idx="0">
                  <c:v>2015</c:v>
                </c:pt>
                <c:pt idx="1">
                  <c:v>2016</c:v>
                </c:pt>
                <c:pt idx="2">
                  <c:v>2017</c:v>
                </c:pt>
                <c:pt idx="3">
                  <c:v>2018</c:v>
                </c:pt>
                <c:pt idx="4">
                  <c:v>2019</c:v>
                </c:pt>
              </c:numCache>
            </c:numRef>
          </c:cat>
          <c:val>
            <c:numRef>
              <c:f>'FSM6 entry, 2013-19'!$G$11:$G$15</c:f>
              <c:numCache>
                <c:formatCode>0.0%</c:formatCode>
                <c:ptCount val="5"/>
                <c:pt idx="0">
                  <c:v>9.86328125E-2</c:v>
                </c:pt>
                <c:pt idx="1">
                  <c:v>9.3567251461988299E-2</c:v>
                </c:pt>
                <c:pt idx="2">
                  <c:v>8.8261253309797005E-2</c:v>
                </c:pt>
                <c:pt idx="3">
                  <c:v>0.105893186003683</c:v>
                </c:pt>
                <c:pt idx="4">
                  <c:v>0.10371650821089</c:v>
                </c:pt>
              </c:numCache>
            </c:numRef>
          </c:val>
          <c:smooth val="0"/>
          <c:extLst>
            <c:ext xmlns:c16="http://schemas.microsoft.com/office/drawing/2014/chart" uri="{C3380CC4-5D6E-409C-BE32-E72D297353CC}">
              <c16:uniqueId val="{00000003-68F3-4DCA-92FE-07494F184A57}"/>
            </c:ext>
          </c:extLst>
        </c:ser>
        <c:ser>
          <c:idx val="1"/>
          <c:order val="2"/>
          <c:tx>
            <c:strRef>
              <c:f>'FSM6 entry, 2013-19'!$B$16</c:f>
              <c:strCache>
                <c:ptCount val="1"/>
                <c:pt idx="0">
                  <c:v>All other schools</c:v>
                </c:pt>
              </c:strCache>
            </c:strRef>
          </c:tx>
          <c:spPr>
            <a:ln w="28575" cap="rnd">
              <a:solidFill>
                <a:schemeClr val="accent2"/>
              </a:solidFill>
              <a:round/>
            </a:ln>
            <a:effectLst/>
          </c:spPr>
          <c:marker>
            <c:symbol val="none"/>
          </c:marker>
          <c:cat>
            <c:numRef>
              <c:f>'FSM6 entry, 2013-19'!$A$16:$A$20</c:f>
              <c:numCache>
                <c:formatCode>General</c:formatCode>
                <c:ptCount val="5"/>
                <c:pt idx="0">
                  <c:v>2015</c:v>
                </c:pt>
                <c:pt idx="1">
                  <c:v>2016</c:v>
                </c:pt>
                <c:pt idx="2">
                  <c:v>2017</c:v>
                </c:pt>
                <c:pt idx="3">
                  <c:v>2018</c:v>
                </c:pt>
                <c:pt idx="4">
                  <c:v>2019</c:v>
                </c:pt>
              </c:numCache>
            </c:numRef>
          </c:cat>
          <c:val>
            <c:numRef>
              <c:f>'FSM6 entry, 2013-19'!$G$16:$G$20</c:f>
              <c:numCache>
                <c:formatCode>0.0%</c:formatCode>
                <c:ptCount val="5"/>
                <c:pt idx="0">
                  <c:v>9.7393193338160752E-2</c:v>
                </c:pt>
                <c:pt idx="1">
                  <c:v>9.5953141640042594E-2</c:v>
                </c:pt>
                <c:pt idx="2">
                  <c:v>0.10030501525076253</c:v>
                </c:pt>
                <c:pt idx="3">
                  <c:v>0.1053729544295582</c:v>
                </c:pt>
                <c:pt idx="4">
                  <c:v>0.10474669100867184</c:v>
                </c:pt>
              </c:numCache>
            </c:numRef>
          </c:val>
          <c:smooth val="0"/>
          <c:extLst>
            <c:ext xmlns:c16="http://schemas.microsoft.com/office/drawing/2014/chart" uri="{C3380CC4-5D6E-409C-BE32-E72D297353CC}">
              <c16:uniqueId val="{00000004-68F3-4DCA-92FE-07494F184A57}"/>
            </c:ext>
          </c:extLst>
        </c:ser>
        <c:dLbls>
          <c:showLegendKey val="0"/>
          <c:showVal val="0"/>
          <c:showCatName val="0"/>
          <c:showSerName val="0"/>
          <c:showPercent val="0"/>
          <c:showBubbleSize val="0"/>
        </c:dLbls>
        <c:smooth val="0"/>
        <c:axId val="1883170431"/>
        <c:axId val="1883167103"/>
      </c:lineChart>
      <c:catAx>
        <c:axId val="1883170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67103"/>
        <c:crosses val="autoZero"/>
        <c:auto val="1"/>
        <c:lblAlgn val="ctr"/>
        <c:lblOffset val="100"/>
        <c:noMultiLvlLbl val="0"/>
      </c:catAx>
      <c:valAx>
        <c:axId val="1883167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17043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12" Type="http://schemas.openxmlformats.org/officeDocument/2006/relationships/chart" Target="../charts/chart22.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xdr:from>
      <xdr:col>9</xdr:col>
      <xdr:colOff>165100</xdr:colOff>
      <xdr:row>3</xdr:row>
      <xdr:rowOff>15875</xdr:rowOff>
    </xdr:from>
    <xdr:to>
      <xdr:col>16</xdr:col>
      <xdr:colOff>381000</xdr:colOff>
      <xdr:row>17</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3</xdr:row>
      <xdr:rowOff>0</xdr:rowOff>
    </xdr:from>
    <xdr:to>
      <xdr:col>24</xdr:col>
      <xdr:colOff>215900</xdr:colOff>
      <xdr:row>17</xdr:row>
      <xdr:rowOff>3175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xdr:row>
      <xdr:rowOff>0</xdr:rowOff>
    </xdr:from>
    <xdr:to>
      <xdr:col>16</xdr:col>
      <xdr:colOff>104775</xdr:colOff>
      <xdr:row>16</xdr:row>
      <xdr:rowOff>28575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16</xdr:col>
      <xdr:colOff>104775</xdr:colOff>
      <xdr:row>31</xdr:row>
      <xdr:rowOff>98425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6</xdr:row>
      <xdr:rowOff>0</xdr:rowOff>
    </xdr:from>
    <xdr:to>
      <xdr:col>18</xdr:col>
      <xdr:colOff>82550</xdr:colOff>
      <xdr:row>20</xdr:row>
      <xdr:rowOff>165100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6</xdr:row>
      <xdr:rowOff>0</xdr:rowOff>
    </xdr:from>
    <xdr:to>
      <xdr:col>26</xdr:col>
      <xdr:colOff>82550</xdr:colOff>
      <xdr:row>20</xdr:row>
      <xdr:rowOff>165100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22</xdr:row>
      <xdr:rowOff>0</xdr:rowOff>
    </xdr:from>
    <xdr:to>
      <xdr:col>18</xdr:col>
      <xdr:colOff>82550</xdr:colOff>
      <xdr:row>36</xdr:row>
      <xdr:rowOff>165100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xdr:row>
      <xdr:rowOff>0</xdr:rowOff>
    </xdr:from>
    <xdr:to>
      <xdr:col>18</xdr:col>
      <xdr:colOff>82550</xdr:colOff>
      <xdr:row>17</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4</xdr:row>
      <xdr:rowOff>0</xdr:rowOff>
    </xdr:from>
    <xdr:to>
      <xdr:col>26</xdr:col>
      <xdr:colOff>114300</xdr:colOff>
      <xdr:row>17</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18</xdr:row>
      <xdr:rowOff>0</xdr:rowOff>
    </xdr:from>
    <xdr:to>
      <xdr:col>18</xdr:col>
      <xdr:colOff>82550</xdr:colOff>
      <xdr:row>33</xdr:row>
      <xdr:rowOff>177800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311150</xdr:colOff>
      <xdr:row>2</xdr:row>
      <xdr:rowOff>0</xdr:rowOff>
    </xdr:from>
    <xdr:to>
      <xdr:col>42</xdr:col>
      <xdr:colOff>393700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406400</xdr:colOff>
      <xdr:row>2</xdr:row>
      <xdr:rowOff>0</xdr:rowOff>
    </xdr:from>
    <xdr:to>
      <xdr:col>35</xdr:col>
      <xdr:colOff>203200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404812</xdr:colOff>
      <xdr:row>16</xdr:row>
      <xdr:rowOff>134937</xdr:rowOff>
    </xdr:from>
    <xdr:to>
      <xdr:col>35</xdr:col>
      <xdr:colOff>201612</xdr:colOff>
      <xdr:row>37</xdr:row>
      <xdr:rowOff>134938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420688</xdr:colOff>
      <xdr:row>38</xdr:row>
      <xdr:rowOff>47625</xdr:rowOff>
    </xdr:from>
    <xdr:to>
      <xdr:col>35</xdr:col>
      <xdr:colOff>217488</xdr:colOff>
      <xdr:row>59</xdr:row>
      <xdr:rowOff>47626</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476251</xdr:colOff>
      <xdr:row>59</xdr:row>
      <xdr:rowOff>174625</xdr:rowOff>
    </xdr:from>
    <xdr:to>
      <xdr:col>35</xdr:col>
      <xdr:colOff>273051</xdr:colOff>
      <xdr:row>80</xdr:row>
      <xdr:rowOff>174625</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500063</xdr:colOff>
      <xdr:row>81</xdr:row>
      <xdr:rowOff>150813</xdr:rowOff>
    </xdr:from>
    <xdr:to>
      <xdr:col>35</xdr:col>
      <xdr:colOff>296863</xdr:colOff>
      <xdr:row>102</xdr:row>
      <xdr:rowOff>150813</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500063</xdr:colOff>
      <xdr:row>103</xdr:row>
      <xdr:rowOff>79375</xdr:rowOff>
    </xdr:from>
    <xdr:to>
      <xdr:col>35</xdr:col>
      <xdr:colOff>296863</xdr:colOff>
      <xdr:row>124</xdr:row>
      <xdr:rowOff>79375</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35</xdr:col>
      <xdr:colOff>341313</xdr:colOff>
      <xdr:row>16</xdr:row>
      <xdr:rowOff>134937</xdr:rowOff>
    </xdr:from>
    <xdr:to>
      <xdr:col>42</xdr:col>
      <xdr:colOff>423863</xdr:colOff>
      <xdr:row>37</xdr:row>
      <xdr:rowOff>134938</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35</xdr:col>
      <xdr:colOff>373063</xdr:colOff>
      <xdr:row>38</xdr:row>
      <xdr:rowOff>39687</xdr:rowOff>
    </xdr:from>
    <xdr:to>
      <xdr:col>42</xdr:col>
      <xdr:colOff>455613</xdr:colOff>
      <xdr:row>59</xdr:row>
      <xdr:rowOff>39688</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35</xdr:col>
      <xdr:colOff>396875</xdr:colOff>
      <xdr:row>59</xdr:row>
      <xdr:rowOff>174625</xdr:rowOff>
    </xdr:from>
    <xdr:to>
      <xdr:col>42</xdr:col>
      <xdr:colOff>479425</xdr:colOff>
      <xdr:row>80</xdr:row>
      <xdr:rowOff>174625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35</xdr:col>
      <xdr:colOff>404813</xdr:colOff>
      <xdr:row>81</xdr:row>
      <xdr:rowOff>134938</xdr:rowOff>
    </xdr:from>
    <xdr:to>
      <xdr:col>42</xdr:col>
      <xdr:colOff>487363</xdr:colOff>
      <xdr:row>102</xdr:row>
      <xdr:rowOff>134938</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35</xdr:col>
      <xdr:colOff>420688</xdr:colOff>
      <xdr:row>103</xdr:row>
      <xdr:rowOff>63500</xdr:rowOff>
    </xdr:from>
    <xdr:to>
      <xdr:col>42</xdr:col>
      <xdr:colOff>503238</xdr:colOff>
      <xdr:row>124</xdr:row>
      <xdr:rowOff>63500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6</xdr:row>
      <xdr:rowOff>0</xdr:rowOff>
    </xdr:from>
    <xdr:to>
      <xdr:col>17</xdr:col>
      <xdr:colOff>82550</xdr:colOff>
      <xdr:row>20</xdr:row>
      <xdr:rowOff>165100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22</xdr:row>
      <xdr:rowOff>0</xdr:rowOff>
    </xdr:from>
    <xdr:to>
      <xdr:col>17</xdr:col>
      <xdr:colOff>82550</xdr:colOff>
      <xdr:row>36</xdr:row>
      <xdr:rowOff>165100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54</xdr:row>
      <xdr:rowOff>0</xdr:rowOff>
    </xdr:from>
    <xdr:to>
      <xdr:col>17</xdr:col>
      <xdr:colOff>82550</xdr:colOff>
      <xdr:row>68</xdr:row>
      <xdr:rowOff>165100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70</xdr:row>
      <xdr:rowOff>0</xdr:rowOff>
    </xdr:from>
    <xdr:to>
      <xdr:col>17</xdr:col>
      <xdr:colOff>82550</xdr:colOff>
      <xdr:row>84</xdr:row>
      <xdr:rowOff>165100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38</xdr:row>
      <xdr:rowOff>0</xdr:rowOff>
    </xdr:from>
    <xdr:to>
      <xdr:col>17</xdr:col>
      <xdr:colOff>82550</xdr:colOff>
      <xdr:row>52</xdr:row>
      <xdr:rowOff>165100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6</xdr:row>
      <xdr:rowOff>0</xdr:rowOff>
    </xdr:from>
    <xdr:to>
      <xdr:col>25</xdr:col>
      <xdr:colOff>82550</xdr:colOff>
      <xdr:row>20</xdr:row>
      <xdr:rowOff>165100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0</xdr:colOff>
      <xdr:row>22</xdr:row>
      <xdr:rowOff>0</xdr:rowOff>
    </xdr:from>
    <xdr:to>
      <xdr:col>25</xdr:col>
      <xdr:colOff>82550</xdr:colOff>
      <xdr:row>36</xdr:row>
      <xdr:rowOff>165100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0</xdr:colOff>
      <xdr:row>38</xdr:row>
      <xdr:rowOff>0</xdr:rowOff>
    </xdr:from>
    <xdr:to>
      <xdr:col>25</xdr:col>
      <xdr:colOff>82550</xdr:colOff>
      <xdr:row>52</xdr:row>
      <xdr:rowOff>165100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54</xdr:row>
      <xdr:rowOff>0</xdr:rowOff>
    </xdr:from>
    <xdr:to>
      <xdr:col>25</xdr:col>
      <xdr:colOff>82550</xdr:colOff>
      <xdr:row>68</xdr:row>
      <xdr:rowOff>165100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0</xdr:colOff>
      <xdr:row>70</xdr:row>
      <xdr:rowOff>0</xdr:rowOff>
    </xdr:from>
    <xdr:to>
      <xdr:col>25</xdr:col>
      <xdr:colOff>82550</xdr:colOff>
      <xdr:row>84</xdr:row>
      <xdr:rowOff>165100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hase%204%20Appendix%20-%20Summary%20statist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SE Physics grade, 2011-19"/>
      <sheetName val="Entry, 2013-19"/>
      <sheetName val="Female entry, 2013-19"/>
      <sheetName val="FSM6 entry, 2013-19"/>
      <sheetName val="Entry by ethnic group, 2013-19"/>
      <sheetName val="Entry to CD subjects, 2013-19"/>
    </sheetNames>
    <sheetDataSet>
      <sheetData sheetId="0"/>
      <sheetData sheetId="1">
        <row r="12">
          <cell r="B12" t="str">
            <v>Comparison schools</v>
          </cell>
        </row>
        <row r="19">
          <cell r="B19" t="str">
            <v>All other schools</v>
          </cell>
        </row>
      </sheetData>
      <sheetData sheetId="2">
        <row r="6">
          <cell r="B6" t="str">
            <v>Phase 4 schools</v>
          </cell>
        </row>
      </sheetData>
      <sheetData sheetId="3">
        <row r="7">
          <cell r="A7">
            <v>2014</v>
          </cell>
        </row>
        <row r="8">
          <cell r="A8">
            <v>2015</v>
          </cell>
        </row>
        <row r="9">
          <cell r="A9">
            <v>2016</v>
          </cell>
        </row>
        <row r="10">
          <cell r="A10">
            <v>2017</v>
          </cell>
        </row>
        <row r="11">
          <cell r="A11">
            <v>2018</v>
          </cell>
        </row>
        <row r="12">
          <cell r="A12">
            <v>2019</v>
          </cell>
        </row>
      </sheetData>
      <sheetData sheetId="4">
        <row r="6">
          <cell r="B6" t="str">
            <v>Type of school</v>
          </cell>
        </row>
        <row r="8">
          <cell r="E8">
            <v>3.7284894837476101E-2</v>
          </cell>
          <cell r="I8">
            <v>1.6203703703703703E-2</v>
          </cell>
          <cell r="M8">
            <v>0.14880952380952381</v>
          </cell>
          <cell r="Q8">
            <v>3.5021888680425266E-2</v>
          </cell>
          <cell r="U8">
            <v>2.881792428534638E-2</v>
          </cell>
          <cell r="Y8">
            <v>3.5999999999999997E-2</v>
          </cell>
        </row>
        <row r="9">
          <cell r="E9">
            <v>3.8154392191659274E-2</v>
          </cell>
          <cell r="F9">
            <v>1</v>
          </cell>
          <cell r="I9">
            <v>2.3696682464454975E-2</v>
          </cell>
          <cell r="J9">
            <v>1</v>
          </cell>
          <cell r="M9">
            <v>0.11560693641618497</v>
          </cell>
          <cell r="N9">
            <v>1</v>
          </cell>
          <cell r="Q9">
            <v>3.5924617196702001E-2</v>
          </cell>
          <cell r="R9">
            <v>1</v>
          </cell>
          <cell r="U9">
            <v>2.7608223726216321E-2</v>
          </cell>
          <cell r="V9">
            <v>1</v>
          </cell>
          <cell r="Y9">
            <v>3.2786885245901641E-2</v>
          </cell>
          <cell r="Z9">
            <v>1</v>
          </cell>
        </row>
        <row r="10">
          <cell r="E10">
            <v>3.5239745811669554E-2</v>
          </cell>
          <cell r="F10">
            <v>0.94573643410852715</v>
          </cell>
          <cell r="I10">
            <v>2.1505376344086023E-2</v>
          </cell>
          <cell r="J10">
            <v>0.87272727272727268</v>
          </cell>
          <cell r="M10">
            <v>0.13333333333333333</v>
          </cell>
          <cell r="N10">
            <v>1.1000000000000001</v>
          </cell>
          <cell r="Q10">
            <v>2.9929577464788731E-2</v>
          </cell>
          <cell r="R10">
            <v>0.83606557377049184</v>
          </cell>
          <cell r="U10">
            <v>2.7002912850657361E-2</v>
          </cell>
          <cell r="V10">
            <v>0.95189639222941724</v>
          </cell>
          <cell r="Y10">
            <v>3.7593984962406013E-2</v>
          </cell>
          <cell r="Z10">
            <v>1.25</v>
          </cell>
        </row>
        <row r="11">
          <cell r="E11">
            <v>4.9314269039976655E-2</v>
          </cell>
          <cell r="F11">
            <v>1.3100775193798451</v>
          </cell>
          <cell r="I11">
            <v>2.3968042609853527E-2</v>
          </cell>
          <cell r="J11">
            <v>0.98181818181818181</v>
          </cell>
          <cell r="M11">
            <v>0.15976331360946747</v>
          </cell>
          <cell r="N11">
            <v>1.35</v>
          </cell>
          <cell r="Q11">
            <v>3.7870472008781561E-2</v>
          </cell>
          <cell r="R11">
            <v>1.1311475409836065</v>
          </cell>
          <cell r="U11">
            <v>2.8743808620507957E-2</v>
          </cell>
          <cell r="V11">
            <v>1.0092506938020351</v>
          </cell>
          <cell r="Y11">
            <v>3.525046382189239E-2</v>
          </cell>
          <cell r="Z11">
            <v>1.1875</v>
          </cell>
        </row>
        <row r="12">
          <cell r="E12">
            <v>4.6978021978021978E-2</v>
          </cell>
          <cell r="F12">
            <v>1.3255813953488371</v>
          </cell>
          <cell r="I12">
            <v>2.6761819803746655E-2</v>
          </cell>
          <cell r="J12">
            <v>1.0909090909090908</v>
          </cell>
          <cell r="M12">
            <v>0.14569536423841059</v>
          </cell>
          <cell r="N12">
            <v>1.1000000000000001</v>
          </cell>
          <cell r="Q12">
            <v>3.3260632497273721E-2</v>
          </cell>
          <cell r="R12">
            <v>1</v>
          </cell>
          <cell r="U12">
            <v>3.3706954760297093E-2</v>
          </cell>
          <cell r="V12">
            <v>1.1544865864939871</v>
          </cell>
          <cell r="Y12">
            <v>4.6280991735537187E-2</v>
          </cell>
          <cell r="Z12">
            <v>1.75</v>
          </cell>
        </row>
        <row r="13">
          <cell r="E13">
            <v>4.7483650838783052E-2</v>
          </cell>
          <cell r="F13">
            <v>1.2945736434108528</v>
          </cell>
          <cell r="I13">
            <v>2.817531305903399E-2</v>
          </cell>
          <cell r="J13">
            <v>1.1454545454545455</v>
          </cell>
          <cell r="M13">
            <v>0.15757575757575756</v>
          </cell>
          <cell r="N13">
            <v>1.3</v>
          </cell>
          <cell r="Q13">
            <v>4.071661237785016E-2</v>
          </cell>
          <cell r="R13">
            <v>1.2295081967213115</v>
          </cell>
          <cell r="U13">
            <v>3.2972074086816905E-2</v>
          </cell>
          <cell r="V13">
            <v>1.0638297872340425</v>
          </cell>
          <cell r="Y13">
            <v>4.4585987261146494E-2</v>
          </cell>
          <cell r="Z13">
            <v>1.75</v>
          </cell>
        </row>
        <row r="15">
          <cell r="E15">
            <v>3.7150127226463103E-2</v>
          </cell>
          <cell r="I15">
            <v>2.7940220922677061E-2</v>
          </cell>
          <cell r="M15">
            <v>0.15306122448979592</v>
          </cell>
          <cell r="Q15">
            <v>3.5019455252918288E-2</v>
          </cell>
          <cell r="U15">
            <v>3.0894308943089432E-2</v>
          </cell>
          <cell r="Y15">
            <v>6.0526315789473685E-2</v>
          </cell>
        </row>
        <row r="16">
          <cell r="E16">
            <v>4.7094188376753505E-2</v>
          </cell>
          <cell r="F16">
            <v>1</v>
          </cell>
          <cell r="I16">
            <v>1.7119244391971666E-2</v>
          </cell>
          <cell r="J16">
            <v>1</v>
          </cell>
          <cell r="M16">
            <v>0.11711711711711711</v>
          </cell>
          <cell r="N16">
            <v>1</v>
          </cell>
          <cell r="Q16">
            <v>3.3451957295373667E-2</v>
          </cell>
          <cell r="R16">
            <v>1</v>
          </cell>
          <cell r="U16">
            <v>3.3651957574963989E-2</v>
          </cell>
          <cell r="V16">
            <v>1</v>
          </cell>
          <cell r="Y16">
            <v>3.937007874015748E-2</v>
          </cell>
          <cell r="Z16">
            <v>1</v>
          </cell>
        </row>
        <row r="17">
          <cell r="E17">
            <v>4.467680608365019E-2</v>
          </cell>
          <cell r="F17">
            <v>1</v>
          </cell>
          <cell r="I17">
            <v>2.539298669891173E-2</v>
          </cell>
          <cell r="J17">
            <v>1.4482758620689655</v>
          </cell>
          <cell r="M17">
            <v>0.11578947368421053</v>
          </cell>
          <cell r="N17">
            <v>0.84615384615384615</v>
          </cell>
          <cell r="Q17">
            <v>3.1363967906637494E-2</v>
          </cell>
          <cell r="R17">
            <v>0.91489361702127658</v>
          </cell>
          <cell r="U17">
            <v>3.2082488167680868E-2</v>
          </cell>
          <cell r="V17">
            <v>0.9231517509727627</v>
          </cell>
          <cell r="Y17">
            <v>6.2814070351758788E-2</v>
          </cell>
          <cell r="Z17">
            <v>1.0446194225721785</v>
          </cell>
        </row>
        <row r="18">
          <cell r="E18">
            <v>4.0454545454545451E-2</v>
          </cell>
          <cell r="F18">
            <v>0.94680851063829785</v>
          </cell>
          <cell r="I18">
            <v>2.7312228429546864E-2</v>
          </cell>
          <cell r="J18">
            <v>1.5172413793103448</v>
          </cell>
          <cell r="M18">
            <v>0.14492753623188406</v>
          </cell>
          <cell r="N18">
            <v>0.76923076923076927</v>
          </cell>
          <cell r="Q18">
            <v>3.4246575342465752E-2</v>
          </cell>
          <cell r="R18">
            <v>1.0638297872340425</v>
          </cell>
          <cell r="U18">
            <v>3.6493007855155163E-2</v>
          </cell>
          <cell r="V18">
            <v>1.0077821011673151</v>
          </cell>
          <cell r="Y18">
            <v>3.7593984962406013E-2</v>
          </cell>
          <cell r="Z18">
            <v>1.0472440944881889</v>
          </cell>
        </row>
        <row r="19">
          <cell r="E19">
            <v>5.1641137855579868E-2</v>
          </cell>
          <cell r="F19">
            <v>1.2553191489361701</v>
          </cell>
          <cell r="I19">
            <v>2.8994447871684145E-2</v>
          </cell>
          <cell r="J19">
            <v>1.6206896551724137</v>
          </cell>
          <cell r="M19">
            <v>0.13513513513513514</v>
          </cell>
          <cell r="N19">
            <v>0.76923076923076927</v>
          </cell>
          <cell r="Q19">
            <v>4.6636085626911315E-2</v>
          </cell>
          <cell r="R19">
            <v>1.2978723404255319</v>
          </cell>
          <cell r="U19">
            <v>3.6374368244364921E-2</v>
          </cell>
          <cell r="V19">
            <v>0.95914396887159536</v>
          </cell>
          <cell r="Y19">
            <v>4.3814432989690719E-2</v>
          </cell>
          <cell r="Z19">
            <v>1.0183727034120735</v>
          </cell>
        </row>
        <row r="20">
          <cell r="E20">
            <v>5.9123777116120803E-2</v>
          </cell>
          <cell r="F20">
            <v>1.4787234042553192</v>
          </cell>
          <cell r="I20">
            <v>3.1578947368421054E-2</v>
          </cell>
          <cell r="J20">
            <v>1.6551724137931034</v>
          </cell>
          <cell r="M20">
            <v>0.17647058823529413</v>
          </cell>
          <cell r="N20">
            <v>1.1538461538461537</v>
          </cell>
          <cell r="Q20">
            <v>4.3884892086330937E-2</v>
          </cell>
          <cell r="R20">
            <v>1.2978723404255319</v>
          </cell>
          <cell r="U20">
            <v>3.9520722844234926E-2</v>
          </cell>
          <cell r="V20">
            <v>0.97859922178988323</v>
          </cell>
          <cell r="Y20">
            <v>4.5023696682464455E-2</v>
          </cell>
          <cell r="Z20">
            <v>1.1076115485564304</v>
          </cell>
        </row>
        <row r="22">
          <cell r="E22">
            <v>6.0626047764311429E-2</v>
          </cell>
          <cell r="I22">
            <v>3.0817157919961657E-2</v>
          </cell>
          <cell r="M22">
            <v>0.1915236051502146</v>
          </cell>
          <cell r="Q22">
            <v>4.9603793598302866E-2</v>
          </cell>
          <cell r="U22">
            <v>4.5930905093778236E-2</v>
          </cell>
          <cell r="Y22">
            <v>6.1646363971945367E-2</v>
          </cell>
        </row>
        <row r="23">
          <cell r="E23">
            <v>5.7341511129910643E-2</v>
          </cell>
          <cell r="F23">
            <v>1</v>
          </cell>
          <cell r="I23">
            <v>3.2398782205661836E-2</v>
          </cell>
          <cell r="J23">
            <v>1</v>
          </cell>
          <cell r="M23">
            <v>0.15986769570011025</v>
          </cell>
          <cell r="N23">
            <v>1</v>
          </cell>
          <cell r="Q23">
            <v>4.7635665677892167E-2</v>
          </cell>
          <cell r="R23">
            <v>1</v>
          </cell>
          <cell r="U23">
            <v>4.2024664047845744E-2</v>
          </cell>
          <cell r="V23">
            <v>1</v>
          </cell>
          <cell r="Y23">
            <v>6.03202846975089E-2</v>
          </cell>
          <cell r="Z23">
            <v>1</v>
          </cell>
        </row>
        <row r="24">
          <cell r="E24">
            <v>5.5830533685533298E-2</v>
          </cell>
          <cell r="F24">
            <v>1.0036883356385431</v>
          </cell>
          <cell r="I24">
            <v>2.8550172045010695E-2</v>
          </cell>
          <cell r="J24">
            <v>0.86115007012622724</v>
          </cell>
          <cell r="M24">
            <v>0.17505854800936768</v>
          </cell>
          <cell r="N24">
            <v>1.0310344827586206</v>
          </cell>
          <cell r="Q24">
            <v>4.824207492795389E-2</v>
          </cell>
          <cell r="R24">
            <v>1.0219780219780219</v>
          </cell>
          <cell r="U24">
            <v>4.2185973708058232E-2</v>
          </cell>
          <cell r="V24">
            <v>0.9725953059286393</v>
          </cell>
          <cell r="Y24">
            <v>5.6006914433880728E-2</v>
          </cell>
          <cell r="Z24">
            <v>0.95575221238938057</v>
          </cell>
        </row>
        <row r="25">
          <cell r="E25">
            <v>6.2543588721729604E-2</v>
          </cell>
          <cell r="F25">
            <v>1.1576763485477179</v>
          </cell>
          <cell r="I25">
            <v>3.4787004273700656E-2</v>
          </cell>
          <cell r="J25">
            <v>1.0617110799438991</v>
          </cell>
          <cell r="M25">
            <v>0.20253929866989118</v>
          </cell>
          <cell r="N25">
            <v>1.1551724137931034</v>
          </cell>
          <cell r="Q25">
            <v>5.3985731138700074E-2</v>
          </cell>
          <cell r="R25">
            <v>1.1733821733821734</v>
          </cell>
          <cell r="U25">
            <v>4.4500301869197983E-2</v>
          </cell>
          <cell r="V25">
            <v>1.0099715099715099</v>
          </cell>
          <cell r="Y25">
            <v>5.5233040305191577E-2</v>
          </cell>
          <cell r="Z25">
            <v>0.98230088495575218</v>
          </cell>
        </row>
        <row r="26">
          <cell r="E26">
            <v>7.1188976567967369E-2</v>
          </cell>
          <cell r="F26">
            <v>1.3600737667127709</v>
          </cell>
          <cell r="I26">
            <v>3.9685393258426967E-2</v>
          </cell>
          <cell r="J26">
            <v>1.238429172510519</v>
          </cell>
          <cell r="M26">
            <v>0.18933823529411764</v>
          </cell>
          <cell r="N26">
            <v>1.0655172413793104</v>
          </cell>
          <cell r="Q26">
            <v>5.7859900717043576E-2</v>
          </cell>
          <cell r="R26">
            <v>1.2808302808302807</v>
          </cell>
          <cell r="U26">
            <v>4.8789878133975007E-2</v>
          </cell>
          <cell r="V26">
            <v>1.0659340659340659</v>
          </cell>
          <cell r="Y26">
            <v>7.0436187399030695E-2</v>
          </cell>
          <cell r="Z26">
            <v>1.2861356932153392</v>
          </cell>
        </row>
        <row r="27">
          <cell r="E27">
            <v>7.1581694472923854E-2</v>
          </cell>
          <cell r="F27">
            <v>1.4163208852005533</v>
          </cell>
          <cell r="I27">
            <v>3.9688227916144063E-2</v>
          </cell>
          <cell r="J27">
            <v>1.2426367461430574</v>
          </cell>
          <cell r="M27">
            <v>0.22055288461538461</v>
          </cell>
          <cell r="N27">
            <v>1.2655172413793103</v>
          </cell>
          <cell r="Q27">
            <v>5.9193548387096777E-2</v>
          </cell>
          <cell r="R27">
            <v>1.3443223443223444</v>
          </cell>
          <cell r="U27">
            <v>5.0725548796017782E-2</v>
          </cell>
          <cell r="V27">
            <v>1.0672907339574007</v>
          </cell>
          <cell r="Y27">
            <v>7.2210065645514229E-2</v>
          </cell>
          <cell r="Z27">
            <v>1.3628318584070795</v>
          </cell>
        </row>
      </sheetData>
      <sheetData sheetId="5"/>
    </sheetDataSet>
  </externalBook>
</externalLink>
</file>

<file path=xl/theme/theme1.xml><?xml version="1.0" encoding="utf-8"?>
<a:theme xmlns:a="http://schemas.openxmlformats.org/drawingml/2006/main" name="MyFFTtheme">
  <a:themeElements>
    <a:clrScheme name="Custom 3">
      <a:dk1>
        <a:srgbClr val="535353"/>
      </a:dk1>
      <a:lt1>
        <a:sysClr val="window" lastClr="FFFFFF"/>
      </a:lt1>
      <a:dk2>
        <a:srgbClr val="959595"/>
      </a:dk2>
      <a:lt2>
        <a:srgbClr val="F3F3F3"/>
      </a:lt2>
      <a:accent1>
        <a:srgbClr val="146A90"/>
      </a:accent1>
      <a:accent2>
        <a:srgbClr val="A5A5A5"/>
      </a:accent2>
      <a:accent3>
        <a:srgbClr val="2DAAE1"/>
      </a:accent3>
      <a:accent4>
        <a:srgbClr val="E6007E"/>
      </a:accent4>
      <a:accent5>
        <a:srgbClr val="B1DBED"/>
      </a:accent5>
      <a:accent6>
        <a:srgbClr val="D4E2AC"/>
      </a:accent6>
      <a:hlink>
        <a:srgbClr val="E6007E"/>
      </a:hlink>
      <a:folHlink>
        <a:srgbClr val="AC005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zoomScale="90" zoomScaleNormal="90" workbookViewId="0">
      <selection activeCell="F9" sqref="F9"/>
    </sheetView>
  </sheetViews>
  <sheetFormatPr defaultColWidth="9.1796875" defaultRowHeight="14.5" x14ac:dyDescent="0.35"/>
  <cols>
    <col min="1" max="1" width="9.1796875" style="1"/>
    <col min="2" max="2" width="19" style="1" customWidth="1"/>
    <col min="3" max="3" width="9.1796875" style="12"/>
    <col min="4" max="6" width="9.1796875" style="1"/>
    <col min="7" max="8" width="9.1796875" style="11"/>
    <col min="9" max="16384" width="9.1796875" style="1"/>
  </cols>
  <sheetData>
    <row r="1" spans="1:8" x14ac:dyDescent="0.35">
      <c r="A1" s="1" t="s">
        <v>40</v>
      </c>
    </row>
    <row r="2" spans="1:8" x14ac:dyDescent="0.35">
      <c r="A2" s="1" t="s">
        <v>13</v>
      </c>
    </row>
    <row r="4" spans="1:8" ht="46" x14ac:dyDescent="0.35">
      <c r="A4" s="2" t="s">
        <v>0</v>
      </c>
      <c r="B4" s="2" t="s">
        <v>1</v>
      </c>
      <c r="C4" s="14" t="s">
        <v>3</v>
      </c>
      <c r="D4" s="2" t="s">
        <v>30</v>
      </c>
      <c r="E4" s="2" t="s">
        <v>31</v>
      </c>
      <c r="F4" s="2" t="s">
        <v>16</v>
      </c>
      <c r="G4" s="16" t="s">
        <v>32</v>
      </c>
      <c r="H4" s="16" t="s">
        <v>33</v>
      </c>
    </row>
    <row r="5" spans="1:8" x14ac:dyDescent="0.35">
      <c r="A5" s="6">
        <v>2013</v>
      </c>
      <c r="B5" s="6" t="s">
        <v>41</v>
      </c>
      <c r="C5" s="15">
        <v>5.9212174165978304</v>
      </c>
      <c r="D5" s="13">
        <v>3939</v>
      </c>
      <c r="E5" s="1">
        <v>10028</v>
      </c>
      <c r="F5" s="13">
        <v>11195</v>
      </c>
      <c r="G5" s="11">
        <f t="shared" ref="G5:G18" si="0">D5/F5</f>
        <v>0.35185350602947746</v>
      </c>
      <c r="H5" s="11">
        <f t="shared" ref="H5:H18" si="1">E5/F5</f>
        <v>0.89575703439035281</v>
      </c>
    </row>
    <row r="6" spans="1:8" x14ac:dyDescent="0.35">
      <c r="A6" s="6">
        <v>2014</v>
      </c>
      <c r="B6" s="6" t="s">
        <v>41</v>
      </c>
      <c r="C6" s="15">
        <v>5.98791854401723</v>
      </c>
      <c r="D6" s="13">
        <v>3264</v>
      </c>
      <c r="E6" s="1">
        <v>8072</v>
      </c>
      <c r="F6" s="13">
        <v>9017</v>
      </c>
      <c r="G6" s="11">
        <f t="shared" si="0"/>
        <v>0.36198292114894087</v>
      </c>
      <c r="H6" s="11">
        <f t="shared" si="1"/>
        <v>0.89519795941000335</v>
      </c>
    </row>
    <row r="7" spans="1:8" x14ac:dyDescent="0.35">
      <c r="A7" s="6">
        <v>2015</v>
      </c>
      <c r="B7" s="6" t="s">
        <v>41</v>
      </c>
      <c r="C7" s="15">
        <v>6.0585825864090301</v>
      </c>
      <c r="D7" s="13">
        <v>3278</v>
      </c>
      <c r="E7" s="1">
        <v>7767</v>
      </c>
      <c r="F7" s="13">
        <v>8547</v>
      </c>
      <c r="G7" s="11">
        <f t="shared" si="0"/>
        <v>0.38352638352638352</v>
      </c>
      <c r="H7" s="11">
        <f t="shared" si="1"/>
        <v>0.90873990873990873</v>
      </c>
    </row>
    <row r="8" spans="1:8" x14ac:dyDescent="0.35">
      <c r="A8" s="6">
        <v>2016</v>
      </c>
      <c r="B8" s="6" t="s">
        <v>41</v>
      </c>
      <c r="C8" s="15">
        <v>5.9616144564345204</v>
      </c>
      <c r="D8" s="13">
        <v>3416</v>
      </c>
      <c r="E8" s="1">
        <v>8037</v>
      </c>
      <c r="F8" s="13">
        <v>9031</v>
      </c>
      <c r="G8" s="11">
        <f t="shared" si="0"/>
        <v>0.37825268519543792</v>
      </c>
      <c r="H8" s="11">
        <f t="shared" si="1"/>
        <v>0.88993466947181932</v>
      </c>
    </row>
    <row r="9" spans="1:8" x14ac:dyDescent="0.35">
      <c r="A9" s="6">
        <v>2017</v>
      </c>
      <c r="B9" s="6" t="s">
        <v>41</v>
      </c>
      <c r="C9" s="15">
        <v>5.5770021564732701</v>
      </c>
      <c r="D9" s="13">
        <v>3564</v>
      </c>
      <c r="E9" s="1">
        <v>8393</v>
      </c>
      <c r="F9" s="13">
        <v>9294</v>
      </c>
      <c r="G9" s="11">
        <f t="shared" si="0"/>
        <v>0.38347320852162686</v>
      </c>
      <c r="H9" s="11">
        <f t="shared" si="1"/>
        <v>0.90305573488272006</v>
      </c>
    </row>
    <row r="10" spans="1:8" x14ac:dyDescent="0.35">
      <c r="A10" s="6">
        <v>2018</v>
      </c>
      <c r="B10" s="6" t="s">
        <v>41</v>
      </c>
      <c r="C10" s="15">
        <v>5.8357424816933996</v>
      </c>
      <c r="D10" s="13">
        <v>3939</v>
      </c>
      <c r="E10" s="1">
        <v>9438</v>
      </c>
      <c r="F10" s="13">
        <v>10486</v>
      </c>
      <c r="G10" s="11">
        <f t="shared" si="0"/>
        <v>0.37564371543009728</v>
      </c>
      <c r="H10" s="11">
        <f t="shared" si="1"/>
        <v>0.900057219149342</v>
      </c>
    </row>
    <row r="11" spans="1:8" x14ac:dyDescent="0.35">
      <c r="A11" s="6">
        <v>2019</v>
      </c>
      <c r="B11" s="6" t="s">
        <v>41</v>
      </c>
      <c r="C11" s="15">
        <v>5.8799361188037302</v>
      </c>
      <c r="D11" s="13">
        <v>4114</v>
      </c>
      <c r="E11" s="1">
        <v>9514</v>
      </c>
      <c r="F11" s="13">
        <v>10644</v>
      </c>
      <c r="G11" s="11">
        <f t="shared" si="0"/>
        <v>0.3865088312664412</v>
      </c>
      <c r="H11" s="11">
        <f t="shared" si="1"/>
        <v>0.89383690341976696</v>
      </c>
    </row>
    <row r="12" spans="1:8" x14ac:dyDescent="0.35">
      <c r="A12" s="6">
        <v>2013</v>
      </c>
      <c r="B12" s="6" t="s">
        <v>38</v>
      </c>
      <c r="C12" s="15">
        <v>5.9918628487127101</v>
      </c>
      <c r="D12" s="13">
        <v>3020</v>
      </c>
      <c r="E12" s="1">
        <v>7390</v>
      </c>
      <c r="F12" s="13">
        <v>8255</v>
      </c>
      <c r="G12" s="11">
        <f t="shared" si="0"/>
        <v>0.36583888552392491</v>
      </c>
      <c r="H12" s="11">
        <f t="shared" si="1"/>
        <v>0.89521502119927321</v>
      </c>
    </row>
    <row r="13" spans="1:8" x14ac:dyDescent="0.35">
      <c r="A13" s="6">
        <v>2014</v>
      </c>
      <c r="B13" s="6" t="s">
        <v>38</v>
      </c>
      <c r="C13" s="15">
        <v>5.9416823093268496</v>
      </c>
      <c r="D13" s="13">
        <v>2880</v>
      </c>
      <c r="E13" s="1">
        <v>6989</v>
      </c>
      <c r="F13" s="13">
        <v>7746</v>
      </c>
      <c r="G13" s="11">
        <f t="shared" si="0"/>
        <v>0.37180480247869868</v>
      </c>
      <c r="H13" s="11">
        <f t="shared" si="1"/>
        <v>0.90227214045959203</v>
      </c>
    </row>
    <row r="14" spans="1:8" x14ac:dyDescent="0.35">
      <c r="A14" s="6">
        <v>2015</v>
      </c>
      <c r="B14" s="6" t="s">
        <v>38</v>
      </c>
      <c r="C14" s="15">
        <v>6.0853648367439996</v>
      </c>
      <c r="D14" s="13">
        <v>3339</v>
      </c>
      <c r="E14" s="1">
        <v>7489</v>
      </c>
      <c r="F14" s="13">
        <v>8199</v>
      </c>
      <c r="G14" s="11">
        <f t="shared" si="0"/>
        <v>0.40724478594950603</v>
      </c>
      <c r="H14" s="11">
        <f t="shared" si="1"/>
        <v>0.91340407366752041</v>
      </c>
    </row>
    <row r="15" spans="1:8" x14ac:dyDescent="0.35">
      <c r="A15" s="6">
        <v>2016</v>
      </c>
      <c r="B15" s="6" t="s">
        <v>38</v>
      </c>
      <c r="C15" s="15">
        <v>5.9988564149862897</v>
      </c>
      <c r="D15" s="13">
        <v>2991</v>
      </c>
      <c r="E15" s="1">
        <v>6988</v>
      </c>
      <c r="F15" s="13">
        <v>7875</v>
      </c>
      <c r="G15" s="11">
        <f t="shared" si="0"/>
        <v>0.37980952380952382</v>
      </c>
      <c r="H15" s="11">
        <f t="shared" si="1"/>
        <v>0.88736507936507936</v>
      </c>
    </row>
    <row r="16" spans="1:8" x14ac:dyDescent="0.35">
      <c r="A16" s="6">
        <v>2017</v>
      </c>
      <c r="B16" s="6" t="s">
        <v>38</v>
      </c>
      <c r="C16" s="15">
        <v>5.5430332740088097</v>
      </c>
      <c r="D16" s="13">
        <v>2921</v>
      </c>
      <c r="E16" s="1">
        <v>6671</v>
      </c>
      <c r="F16" s="13">
        <v>7442</v>
      </c>
      <c r="G16" s="11">
        <f t="shared" si="0"/>
        <v>0.39250201558720776</v>
      </c>
      <c r="H16" s="11">
        <f t="shared" si="1"/>
        <v>0.89639881752217143</v>
      </c>
    </row>
    <row r="17" spans="1:8" x14ac:dyDescent="0.35">
      <c r="A17" s="6">
        <v>2018</v>
      </c>
      <c r="B17" s="6" t="s">
        <v>38</v>
      </c>
      <c r="C17" s="15">
        <v>5.8461679189890203</v>
      </c>
      <c r="D17" s="13">
        <v>2592</v>
      </c>
      <c r="E17" s="1">
        <v>6511</v>
      </c>
      <c r="F17" s="13">
        <v>7176</v>
      </c>
      <c r="G17" s="11">
        <f t="shared" si="0"/>
        <v>0.3612040133779264</v>
      </c>
      <c r="H17" s="11">
        <f t="shared" si="1"/>
        <v>0.907329988851728</v>
      </c>
    </row>
    <row r="18" spans="1:8" x14ac:dyDescent="0.35">
      <c r="A18" s="6">
        <v>2019</v>
      </c>
      <c r="B18" s="6" t="s">
        <v>38</v>
      </c>
      <c r="C18" s="15">
        <v>5.8737700801342996</v>
      </c>
      <c r="D18" s="13">
        <v>2915</v>
      </c>
      <c r="E18" s="1">
        <v>6739</v>
      </c>
      <c r="F18" s="13">
        <v>7612</v>
      </c>
      <c r="G18" s="11">
        <f t="shared" si="0"/>
        <v>0.38294797687861271</v>
      </c>
      <c r="H18" s="11">
        <f t="shared" si="1"/>
        <v>0.88531266421439836</v>
      </c>
    </row>
    <row r="19" spans="1:8" x14ac:dyDescent="0.35">
      <c r="A19" s="6">
        <v>2013</v>
      </c>
      <c r="B19" s="6" t="s">
        <v>4</v>
      </c>
      <c r="C19" s="15">
        <v>6.1202629999999996</v>
      </c>
      <c r="D19" s="1">
        <v>48698</v>
      </c>
      <c r="E19" s="1">
        <v>105222</v>
      </c>
      <c r="F19" s="1">
        <v>114953</v>
      </c>
      <c r="G19" s="11">
        <f t="shared" ref="G19:G25" si="2">D19/F19</f>
        <v>0.42363400694196757</v>
      </c>
      <c r="H19" s="11">
        <f t="shared" ref="H19:H25" si="3">E19/F19</f>
        <v>0.91534801179612535</v>
      </c>
    </row>
    <row r="20" spans="1:8" x14ac:dyDescent="0.35">
      <c r="A20" s="6">
        <v>2014</v>
      </c>
      <c r="B20" s="6" t="s">
        <v>4</v>
      </c>
      <c r="C20" s="15">
        <v>6.1220090000000003</v>
      </c>
      <c r="D20" s="1">
        <v>44480</v>
      </c>
      <c r="E20" s="1">
        <v>93817</v>
      </c>
      <c r="F20" s="1">
        <v>102242</v>
      </c>
      <c r="G20" s="11">
        <f t="shared" si="2"/>
        <v>0.43504626278828662</v>
      </c>
      <c r="H20" s="11">
        <f t="shared" si="3"/>
        <v>0.91759746483832472</v>
      </c>
    </row>
    <row r="21" spans="1:8" x14ac:dyDescent="0.35">
      <c r="A21" s="6">
        <v>2015</v>
      </c>
      <c r="B21" s="6" t="s">
        <v>4</v>
      </c>
      <c r="C21" s="15">
        <v>6.1501950000000001</v>
      </c>
      <c r="D21" s="1">
        <v>44300</v>
      </c>
      <c r="E21" s="1">
        <v>91433</v>
      </c>
      <c r="F21" s="1">
        <v>98982</v>
      </c>
      <c r="G21" s="11">
        <f t="shared" si="2"/>
        <v>0.44755612131498657</v>
      </c>
      <c r="H21" s="11">
        <f t="shared" si="3"/>
        <v>0.92373360813077121</v>
      </c>
    </row>
    <row r="22" spans="1:8" x14ac:dyDescent="0.35">
      <c r="A22" s="6">
        <v>2016</v>
      </c>
      <c r="B22" s="6" t="s">
        <v>4</v>
      </c>
      <c r="C22" s="15">
        <v>6.1371700000000002</v>
      </c>
      <c r="D22" s="1">
        <v>46733</v>
      </c>
      <c r="E22" s="1">
        <v>97416</v>
      </c>
      <c r="F22" s="1">
        <v>106360</v>
      </c>
      <c r="G22" s="11">
        <f t="shared" si="2"/>
        <v>0.43938510718315155</v>
      </c>
      <c r="H22" s="11">
        <f t="shared" si="3"/>
        <v>0.91590823617901462</v>
      </c>
    </row>
    <row r="23" spans="1:8" x14ac:dyDescent="0.35">
      <c r="A23" s="6">
        <v>2017</v>
      </c>
      <c r="B23" s="6" t="s">
        <v>4</v>
      </c>
      <c r="C23" s="15">
        <v>5.7444550000000003</v>
      </c>
      <c r="D23" s="1">
        <v>47872</v>
      </c>
      <c r="E23" s="1">
        <v>99744</v>
      </c>
      <c r="F23" s="1">
        <v>109184</v>
      </c>
      <c r="G23" s="11">
        <f t="shared" si="2"/>
        <v>0.4384525205158265</v>
      </c>
      <c r="H23" s="11">
        <f t="shared" si="3"/>
        <v>0.91354044548651814</v>
      </c>
    </row>
    <row r="24" spans="1:8" x14ac:dyDescent="0.35">
      <c r="A24" s="6">
        <v>2018</v>
      </c>
      <c r="B24" s="6" t="s">
        <v>4</v>
      </c>
      <c r="C24" s="15">
        <v>6.0172230000000004</v>
      </c>
      <c r="D24" s="1">
        <v>51058</v>
      </c>
      <c r="E24" s="1">
        <v>108134</v>
      </c>
      <c r="F24" s="1">
        <v>118559</v>
      </c>
      <c r="G24" s="11">
        <f t="shared" si="2"/>
        <v>0.43065477947688491</v>
      </c>
      <c r="H24" s="11">
        <f t="shared" si="3"/>
        <v>0.91206909639926115</v>
      </c>
    </row>
    <row r="25" spans="1:8" x14ac:dyDescent="0.35">
      <c r="A25" s="6">
        <v>2019</v>
      </c>
      <c r="B25" s="6" t="s">
        <v>4</v>
      </c>
      <c r="C25" s="15">
        <v>6.0815720000000004</v>
      </c>
      <c r="D25" s="1">
        <v>53259</v>
      </c>
      <c r="E25" s="1">
        <v>109074</v>
      </c>
      <c r="F25" s="1">
        <v>119408</v>
      </c>
      <c r="G25" s="11">
        <f t="shared" si="2"/>
        <v>0.4460253919335388</v>
      </c>
      <c r="H25" s="11">
        <f t="shared" si="3"/>
        <v>0.91345638483183711</v>
      </c>
    </row>
    <row r="32" spans="1:8" x14ac:dyDescent="0.35">
      <c r="A32" s="6"/>
      <c r="B32" s="6"/>
      <c r="C32" s="15"/>
    </row>
    <row r="33" spans="1:5" x14ac:dyDescent="0.35">
      <c r="A33" s="6"/>
      <c r="B33" s="6"/>
      <c r="C33" s="15"/>
    </row>
    <row r="34" spans="1:5" x14ac:dyDescent="0.35">
      <c r="A34" s="6"/>
      <c r="B34" s="6"/>
      <c r="C34" s="15"/>
    </row>
    <row r="35" spans="1:5" x14ac:dyDescent="0.35">
      <c r="A35" s="6"/>
      <c r="B35" s="6"/>
      <c r="C35" s="15"/>
    </row>
    <row r="36" spans="1:5" x14ac:dyDescent="0.35">
      <c r="A36" s="6"/>
      <c r="B36" s="6"/>
      <c r="C36" s="15"/>
    </row>
    <row r="37" spans="1:5" x14ac:dyDescent="0.35">
      <c r="A37" s="6"/>
      <c r="B37" s="6"/>
      <c r="C37" s="15"/>
    </row>
    <row r="38" spans="1:5" x14ac:dyDescent="0.35">
      <c r="A38" s="6"/>
      <c r="B38" s="6"/>
      <c r="C38" s="15"/>
    </row>
    <row r="39" spans="1:5" x14ac:dyDescent="0.35">
      <c r="A39" s="6"/>
      <c r="B39" s="6"/>
      <c r="C39" s="15"/>
    </row>
    <row r="40" spans="1:5" x14ac:dyDescent="0.35">
      <c r="A40" s="6"/>
      <c r="B40" s="6"/>
      <c r="C40" s="15"/>
    </row>
    <row r="41" spans="1:5" x14ac:dyDescent="0.35">
      <c r="E41" s="6"/>
    </row>
    <row r="42" spans="1:5" x14ac:dyDescent="0.35">
      <c r="E42" s="6"/>
    </row>
    <row r="43" spans="1:5" x14ac:dyDescent="0.35">
      <c r="E43" s="6"/>
    </row>
    <row r="44" spans="1:5" x14ac:dyDescent="0.35">
      <c r="E44" s="6"/>
    </row>
    <row r="45" spans="1:5" x14ac:dyDescent="0.35">
      <c r="E45" s="6"/>
    </row>
    <row r="46" spans="1:5" x14ac:dyDescent="0.35">
      <c r="E46" s="6"/>
    </row>
    <row r="47" spans="1:5" x14ac:dyDescent="0.35">
      <c r="E47" s="6"/>
    </row>
    <row r="48" spans="1:5" x14ac:dyDescent="0.35">
      <c r="E48" s="6"/>
    </row>
    <row r="49" spans="5:5" x14ac:dyDescent="0.35">
      <c r="E49" s="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election activeCell="H27" sqref="H27"/>
    </sheetView>
  </sheetViews>
  <sheetFormatPr defaultColWidth="9.1796875" defaultRowHeight="14.5" x14ac:dyDescent="0.35"/>
  <cols>
    <col min="1" max="1" width="9.1796875" style="1"/>
    <col min="2" max="2" width="21" style="1" customWidth="1"/>
    <col min="3" max="5" width="11" style="1" customWidth="1"/>
    <col min="6" max="16384" width="9.1796875" style="1"/>
  </cols>
  <sheetData>
    <row r="1" spans="1:19" x14ac:dyDescent="0.35">
      <c r="A1" s="1" t="s">
        <v>40</v>
      </c>
      <c r="F1" s="19"/>
    </row>
    <row r="2" spans="1:19" x14ac:dyDescent="0.35">
      <c r="A2" s="1" t="s">
        <v>34</v>
      </c>
      <c r="F2" s="19"/>
    </row>
    <row r="3" spans="1:19" x14ac:dyDescent="0.35">
      <c r="F3" s="19"/>
    </row>
    <row r="4" spans="1:19" ht="57.5" x14ac:dyDescent="0.35">
      <c r="A4" s="2" t="s">
        <v>0</v>
      </c>
      <c r="B4" s="2" t="s">
        <v>1</v>
      </c>
      <c r="C4" s="2" t="s">
        <v>2</v>
      </c>
      <c r="D4" s="2" t="s">
        <v>17</v>
      </c>
      <c r="E4" s="2" t="s">
        <v>18</v>
      </c>
      <c r="F4" s="2" t="s">
        <v>44</v>
      </c>
      <c r="G4" s="2" t="s">
        <v>45</v>
      </c>
      <c r="H4" s="2" t="s">
        <v>46</v>
      </c>
      <c r="I4" s="2"/>
    </row>
    <row r="5" spans="1:19" x14ac:dyDescent="0.35">
      <c r="A5" s="3">
        <v>2015</v>
      </c>
      <c r="B5" s="3" t="s">
        <v>41</v>
      </c>
      <c r="C5" s="13">
        <v>46728</v>
      </c>
      <c r="D5" s="13">
        <v>1536</v>
      </c>
      <c r="E5" s="4">
        <v>3.2871083718541298E-2</v>
      </c>
      <c r="F5" s="23" t="s">
        <v>14</v>
      </c>
      <c r="G5" s="23" t="s">
        <v>14</v>
      </c>
      <c r="H5" s="23" t="s">
        <v>14</v>
      </c>
      <c r="I5" s="24"/>
      <c r="N5" s="2"/>
      <c r="O5" s="2"/>
      <c r="P5" s="21"/>
      <c r="S5" s="5"/>
    </row>
    <row r="6" spans="1:19" x14ac:dyDescent="0.35">
      <c r="A6" s="3">
        <v>2016</v>
      </c>
      <c r="B6" s="3" t="s">
        <v>41</v>
      </c>
      <c r="C6" s="13">
        <v>45841</v>
      </c>
      <c r="D6" s="13">
        <v>1430</v>
      </c>
      <c r="E6" s="4">
        <v>3.11947819637442E-2</v>
      </c>
      <c r="F6" s="23" t="s">
        <v>14</v>
      </c>
      <c r="G6" s="23" t="s">
        <v>14</v>
      </c>
      <c r="H6" s="23" t="s">
        <v>14</v>
      </c>
      <c r="I6" s="23"/>
      <c r="N6" s="6"/>
      <c r="O6" s="6"/>
      <c r="P6" s="22"/>
      <c r="Q6" s="6"/>
      <c r="R6" s="7"/>
      <c r="S6" s="5"/>
    </row>
    <row r="7" spans="1:19" x14ac:dyDescent="0.35">
      <c r="A7" s="3">
        <v>2017</v>
      </c>
      <c r="B7" s="3" t="s">
        <v>41</v>
      </c>
      <c r="C7" s="13">
        <v>45044</v>
      </c>
      <c r="D7" s="13">
        <v>1606</v>
      </c>
      <c r="E7" s="4">
        <v>3.56540271734304E-2</v>
      </c>
      <c r="F7" s="23" t="s">
        <v>14</v>
      </c>
      <c r="G7" s="23" t="s">
        <v>14</v>
      </c>
      <c r="H7" s="4">
        <f>D7/D7</f>
        <v>1</v>
      </c>
      <c r="I7" s="23"/>
      <c r="N7" s="6"/>
      <c r="O7" s="6"/>
      <c r="P7" s="22"/>
      <c r="Q7" s="6"/>
      <c r="R7" s="7"/>
      <c r="S7" s="2"/>
    </row>
    <row r="8" spans="1:19" x14ac:dyDescent="0.35">
      <c r="A8" s="3">
        <v>2018</v>
      </c>
      <c r="B8" s="3" t="s">
        <v>41</v>
      </c>
      <c r="C8" s="13">
        <v>43670</v>
      </c>
      <c r="D8" s="13">
        <v>1709</v>
      </c>
      <c r="E8" s="4">
        <v>3.9134417220059503E-2</v>
      </c>
      <c r="F8" s="4">
        <f>(D8-D7)/D7</f>
        <v>6.4134495641344963E-2</v>
      </c>
      <c r="G8" s="19">
        <f>(C8-C7)/C7</f>
        <v>-3.0503507681378206E-2</v>
      </c>
      <c r="H8" s="4">
        <f>D8/D7</f>
        <v>1.064134495641345</v>
      </c>
      <c r="N8" s="6"/>
      <c r="O8" s="6"/>
      <c r="P8" s="22"/>
      <c r="Q8" s="6"/>
      <c r="R8" s="7"/>
    </row>
    <row r="9" spans="1:19" x14ac:dyDescent="0.35">
      <c r="A9" s="3">
        <v>2019</v>
      </c>
      <c r="B9" s="3" t="s">
        <v>41</v>
      </c>
      <c r="C9" s="13">
        <v>42779</v>
      </c>
      <c r="D9" s="13">
        <v>1767</v>
      </c>
      <c r="E9" s="4">
        <v>4.1305313354683397E-2</v>
      </c>
      <c r="F9" s="4">
        <f>(D9-D7)/D7</f>
        <v>0.10024906600249066</v>
      </c>
      <c r="G9" s="19">
        <f>(C9-C7)/C7</f>
        <v>-5.028416659266495E-2</v>
      </c>
      <c r="H9" s="4">
        <f>D9/D7</f>
        <v>1.1002490660024906</v>
      </c>
      <c r="N9" s="6"/>
      <c r="O9" s="6"/>
      <c r="P9" s="22"/>
      <c r="Q9" s="6"/>
      <c r="R9" s="7"/>
    </row>
    <row r="10" spans="1:19" x14ac:dyDescent="0.35">
      <c r="A10" s="3">
        <v>2015</v>
      </c>
      <c r="B10" s="3" t="s">
        <v>38</v>
      </c>
      <c r="C10" s="13">
        <v>29507</v>
      </c>
      <c r="D10" s="13">
        <v>1024</v>
      </c>
      <c r="E10" s="4">
        <v>3.4703629647202403E-2</v>
      </c>
      <c r="F10" s="23" t="s">
        <v>14</v>
      </c>
      <c r="G10" s="23" t="s">
        <v>14</v>
      </c>
      <c r="H10" s="23" t="s">
        <v>14</v>
      </c>
      <c r="N10" s="6"/>
      <c r="O10" s="6"/>
      <c r="P10" s="22"/>
      <c r="Q10" s="6"/>
      <c r="R10" s="7"/>
    </row>
    <row r="11" spans="1:19" x14ac:dyDescent="0.35">
      <c r="A11" s="3">
        <v>2016</v>
      </c>
      <c r="B11" s="3" t="s">
        <v>38</v>
      </c>
      <c r="C11" s="13">
        <v>28313</v>
      </c>
      <c r="D11" s="13">
        <v>1026</v>
      </c>
      <c r="E11" s="4">
        <v>3.6237770635397203E-2</v>
      </c>
      <c r="F11" s="23" t="s">
        <v>14</v>
      </c>
      <c r="G11" s="23" t="s">
        <v>14</v>
      </c>
      <c r="H11" s="23" t="s">
        <v>14</v>
      </c>
      <c r="N11" s="6"/>
      <c r="O11" s="6"/>
      <c r="P11" s="22"/>
      <c r="Q11" s="6"/>
      <c r="R11" s="7"/>
    </row>
    <row r="12" spans="1:19" x14ac:dyDescent="0.35">
      <c r="A12" s="3">
        <v>2017</v>
      </c>
      <c r="B12" s="3" t="s">
        <v>38</v>
      </c>
      <c r="C12" s="13">
        <v>27830</v>
      </c>
      <c r="D12" s="13">
        <v>1133</v>
      </c>
      <c r="E12" s="4">
        <v>4.07114624505929E-2</v>
      </c>
      <c r="F12" s="23" t="s">
        <v>14</v>
      </c>
      <c r="G12" s="23" t="s">
        <v>14</v>
      </c>
      <c r="H12" s="4">
        <f>D12/D12</f>
        <v>1</v>
      </c>
      <c r="I12" s="24"/>
      <c r="N12" s="6"/>
      <c r="O12" s="6"/>
      <c r="P12" s="6"/>
      <c r="Q12" s="6"/>
      <c r="R12" s="7"/>
    </row>
    <row r="13" spans="1:19" x14ac:dyDescent="0.35">
      <c r="A13" s="3">
        <v>2018</v>
      </c>
      <c r="B13" s="3" t="s">
        <v>38</v>
      </c>
      <c r="C13" s="13">
        <v>26753</v>
      </c>
      <c r="D13" s="13">
        <v>1086</v>
      </c>
      <c r="E13" s="4">
        <v>4.0593578290285197E-2</v>
      </c>
      <c r="F13" s="4">
        <f>(D13-D12)/D12</f>
        <v>-4.1482789055604589E-2</v>
      </c>
      <c r="G13" s="19">
        <f>(C13-C12)/C12</f>
        <v>-3.8699245418613006E-2</v>
      </c>
      <c r="H13" s="4">
        <f>D13/D12</f>
        <v>0.95851721094439546</v>
      </c>
      <c r="I13" s="23"/>
      <c r="N13" s="6"/>
      <c r="O13" s="6"/>
      <c r="P13" s="6"/>
      <c r="Q13" s="6"/>
      <c r="R13" s="7"/>
    </row>
    <row r="14" spans="1:19" x14ac:dyDescent="0.35">
      <c r="A14" s="3">
        <v>2019</v>
      </c>
      <c r="B14" s="3" t="s">
        <v>38</v>
      </c>
      <c r="C14" s="13">
        <v>25511</v>
      </c>
      <c r="D14" s="13">
        <v>1157</v>
      </c>
      <c r="E14" s="4">
        <v>4.5352984986868398E-2</v>
      </c>
      <c r="F14" s="4">
        <f>(D14-D12)/D12</f>
        <v>2.1182700794351281E-2</v>
      </c>
      <c r="G14" s="19">
        <f>(C14-C12)/C12</f>
        <v>-8.332734459216673E-2</v>
      </c>
      <c r="H14" s="4">
        <f>D14/D12</f>
        <v>1.0211827007943513</v>
      </c>
      <c r="I14" s="23"/>
      <c r="N14" s="6"/>
      <c r="O14" s="6"/>
      <c r="P14" s="6"/>
      <c r="Q14" s="6"/>
      <c r="R14" s="7"/>
    </row>
    <row r="15" spans="1:19" x14ac:dyDescent="0.35">
      <c r="A15" s="3">
        <v>2015</v>
      </c>
      <c r="B15" s="3" t="s">
        <v>4</v>
      </c>
      <c r="C15" s="3">
        <v>439943</v>
      </c>
      <c r="D15" s="1">
        <v>19334</v>
      </c>
      <c r="E15" s="4">
        <f>D15/C15</f>
        <v>4.3946602173463384E-2</v>
      </c>
      <c r="F15" s="23" t="s">
        <v>14</v>
      </c>
      <c r="G15" s="23" t="s">
        <v>14</v>
      </c>
      <c r="H15" s="23" t="s">
        <v>14</v>
      </c>
      <c r="N15" s="6"/>
      <c r="O15" s="6"/>
      <c r="P15" s="6"/>
      <c r="Q15" s="6"/>
      <c r="R15" s="7"/>
    </row>
    <row r="16" spans="1:19" x14ac:dyDescent="0.35">
      <c r="A16" s="3">
        <v>2016</v>
      </c>
      <c r="B16" s="3" t="s">
        <v>4</v>
      </c>
      <c r="C16" s="3">
        <v>429982</v>
      </c>
      <c r="D16" s="1">
        <v>18780</v>
      </c>
      <c r="E16" s="4">
        <f>D16/C16</f>
        <v>4.3676246912661462E-2</v>
      </c>
      <c r="F16" s="23" t="s">
        <v>14</v>
      </c>
      <c r="G16" s="23" t="s">
        <v>14</v>
      </c>
      <c r="H16" s="23" t="s">
        <v>14</v>
      </c>
      <c r="N16" s="6"/>
      <c r="O16" s="6"/>
      <c r="P16" s="6"/>
      <c r="Q16" s="6"/>
      <c r="R16" s="7"/>
    </row>
    <row r="17" spans="1:18" x14ac:dyDescent="0.35">
      <c r="A17" s="3">
        <v>2017</v>
      </c>
      <c r="B17" s="3" t="s">
        <v>4</v>
      </c>
      <c r="C17" s="3">
        <v>426601</v>
      </c>
      <c r="D17" s="1">
        <v>19999</v>
      </c>
      <c r="E17" s="4">
        <f>D17/C17</f>
        <v>4.6879871355200761E-2</v>
      </c>
      <c r="F17" s="23" t="s">
        <v>14</v>
      </c>
      <c r="G17" s="23" t="s">
        <v>14</v>
      </c>
      <c r="H17" s="4">
        <f>D17/D17</f>
        <v>1</v>
      </c>
      <c r="N17" s="6"/>
      <c r="O17" s="6"/>
      <c r="P17" s="6"/>
      <c r="Q17" s="6"/>
      <c r="R17" s="7"/>
    </row>
    <row r="18" spans="1:18" x14ac:dyDescent="0.35">
      <c r="A18" s="3">
        <v>2018</v>
      </c>
      <c r="B18" s="3" t="s">
        <v>4</v>
      </c>
      <c r="C18" s="3">
        <v>416069</v>
      </c>
      <c r="D18" s="1">
        <v>21571</v>
      </c>
      <c r="E18" s="4">
        <f>D18/C18</f>
        <v>5.1844766132540514E-2</v>
      </c>
      <c r="F18" s="4">
        <f>(D18-D17)/D17</f>
        <v>7.8603930196509825E-2</v>
      </c>
      <c r="G18" s="19">
        <f>(C18-C17)/C17</f>
        <v>-2.4688174664381939E-2</v>
      </c>
      <c r="H18" s="4">
        <f>D18/D17</f>
        <v>1.0786039301965098</v>
      </c>
      <c r="N18" s="6"/>
      <c r="O18" s="6"/>
      <c r="P18" s="6"/>
      <c r="Q18" s="6"/>
      <c r="R18" s="7"/>
    </row>
    <row r="19" spans="1:18" x14ac:dyDescent="0.35">
      <c r="A19" s="3">
        <v>2019</v>
      </c>
      <c r="B19" s="3" t="s">
        <v>4</v>
      </c>
      <c r="C19" s="3">
        <v>407164</v>
      </c>
      <c r="D19" s="1">
        <v>21910</v>
      </c>
      <c r="E19" s="4">
        <f>D19/C19</f>
        <v>5.3811240679431382E-2</v>
      </c>
      <c r="F19" s="4">
        <f>(D19-D17)/D17</f>
        <v>9.5554777738886945E-2</v>
      </c>
      <c r="G19" s="19">
        <f>(C19-C17)/C17</f>
        <v>-4.5562481100606893E-2</v>
      </c>
      <c r="H19" s="4">
        <f>D19/D17</f>
        <v>1.095554777738887</v>
      </c>
      <c r="N19" s="6"/>
      <c r="O19" s="6"/>
      <c r="P19" s="6"/>
      <c r="Q19" s="6"/>
      <c r="R19" s="7"/>
    </row>
    <row r="20" spans="1:18" x14ac:dyDescent="0.35">
      <c r="N20" s="6"/>
      <c r="O20" s="6"/>
      <c r="P20" s="6"/>
      <c r="Q20" s="6"/>
      <c r="R20" s="7"/>
    </row>
    <row r="21" spans="1:18" x14ac:dyDescent="0.35">
      <c r="N21" s="6"/>
      <c r="O21" s="6"/>
      <c r="P21" s="6"/>
      <c r="Q21" s="6"/>
      <c r="R21" s="7"/>
    </row>
    <row r="22" spans="1:18" x14ac:dyDescent="0.35">
      <c r="N22" s="6"/>
      <c r="O22" s="6"/>
      <c r="P22" s="6"/>
      <c r="Q22" s="6"/>
      <c r="R22" s="7"/>
    </row>
    <row r="23" spans="1:18" x14ac:dyDescent="0.35">
      <c r="N23" s="6"/>
      <c r="O23" s="6"/>
      <c r="P23" s="6"/>
      <c r="Q23" s="6"/>
      <c r="R23" s="7"/>
    </row>
    <row r="24" spans="1:18" x14ac:dyDescent="0.35">
      <c r="N24" s="6"/>
      <c r="O24" s="6"/>
      <c r="P24" s="6"/>
      <c r="Q24" s="6"/>
      <c r="R24" s="7"/>
    </row>
    <row r="25" spans="1:18" x14ac:dyDescent="0.35">
      <c r="N25" s="6"/>
      <c r="O25" s="6"/>
      <c r="P25" s="6"/>
      <c r="Q25" s="6"/>
      <c r="R25" s="7"/>
    </row>
    <row r="26" spans="1:18" x14ac:dyDescent="0.35">
      <c r="A26" s="3"/>
      <c r="B26" s="6"/>
      <c r="C26" s="3"/>
      <c r="D26" s="3"/>
      <c r="E26" s="4"/>
      <c r="F26" s="24"/>
      <c r="G26" s="24"/>
      <c r="H26" s="24"/>
      <c r="N26" s="6"/>
      <c r="O26" s="6"/>
      <c r="P26" s="6"/>
      <c r="Q26" s="6"/>
      <c r="R26" s="7"/>
    </row>
    <row r="27" spans="1:18" x14ac:dyDescent="0.35">
      <c r="A27" s="3"/>
      <c r="B27" s="6"/>
      <c r="C27" s="3"/>
      <c r="D27" s="3"/>
      <c r="E27" s="4"/>
      <c r="F27" s="23"/>
      <c r="G27" s="23"/>
      <c r="H27" s="23"/>
      <c r="N27" s="6"/>
      <c r="O27" s="6"/>
      <c r="P27" s="6"/>
      <c r="Q27" s="6"/>
      <c r="R27" s="7"/>
    </row>
    <row r="28" spans="1:18" x14ac:dyDescent="0.35">
      <c r="A28" s="3"/>
      <c r="B28" s="6"/>
      <c r="C28" s="3"/>
      <c r="D28" s="3"/>
      <c r="E28" s="4"/>
      <c r="F28" s="23"/>
      <c r="G28" s="23"/>
      <c r="H28" s="23"/>
      <c r="N28" s="6"/>
      <c r="O28" s="6"/>
      <c r="P28" s="6"/>
      <c r="Q28" s="6"/>
      <c r="R28" s="7"/>
    </row>
    <row r="29" spans="1:18" x14ac:dyDescent="0.35">
      <c r="A29" s="3"/>
      <c r="B29" s="6"/>
      <c r="C29" s="3"/>
      <c r="D29" s="3"/>
      <c r="E29" s="4"/>
      <c r="F29" s="4"/>
      <c r="G29" s="19"/>
      <c r="H29" s="4"/>
      <c r="N29" s="6"/>
      <c r="O29" s="6"/>
      <c r="P29" s="6"/>
      <c r="Q29" s="6"/>
      <c r="R29" s="7"/>
    </row>
    <row r="30" spans="1:18" x14ac:dyDescent="0.35">
      <c r="A30" s="3"/>
      <c r="B30" s="6"/>
      <c r="C30" s="3"/>
      <c r="D30" s="3"/>
      <c r="E30" s="4"/>
      <c r="F30" s="4"/>
      <c r="G30" s="19"/>
      <c r="H30" s="4"/>
      <c r="N30" s="6"/>
      <c r="O30" s="6"/>
      <c r="P30" s="6"/>
      <c r="Q30" s="6"/>
      <c r="R30" s="7"/>
    </row>
    <row r="31" spans="1:18" x14ac:dyDescent="0.35">
      <c r="A31" s="3"/>
      <c r="B31" s="6"/>
      <c r="C31" s="3"/>
      <c r="D31" s="3"/>
      <c r="E31" s="4"/>
      <c r="F31" s="4"/>
      <c r="G31" s="19"/>
      <c r="H31" s="4"/>
      <c r="N31" s="6"/>
      <c r="O31" s="6"/>
      <c r="P31" s="6"/>
      <c r="Q31" s="6"/>
      <c r="R31" s="7"/>
    </row>
    <row r="32" spans="1:18" x14ac:dyDescent="0.35">
      <c r="A32" s="3"/>
      <c r="B32" s="6"/>
      <c r="C32" s="3"/>
      <c r="D32" s="3"/>
      <c r="E32" s="4"/>
      <c r="F32" s="4"/>
      <c r="G32" s="19"/>
      <c r="H32" s="4"/>
      <c r="N32" s="6"/>
      <c r="O32" s="6"/>
      <c r="P32" s="6"/>
      <c r="Q32" s="6"/>
      <c r="R32" s="7"/>
    </row>
    <row r="33" spans="1:18" x14ac:dyDescent="0.35">
      <c r="A33" s="6"/>
      <c r="B33" s="6"/>
      <c r="C33" s="6"/>
      <c r="F33" s="11"/>
      <c r="N33" s="6"/>
      <c r="O33" s="6"/>
      <c r="P33" s="6"/>
      <c r="Q33" s="6"/>
      <c r="R33" s="7"/>
    </row>
    <row r="34" spans="1:18" x14ac:dyDescent="0.35">
      <c r="A34" s="6"/>
      <c r="B34" s="6"/>
      <c r="C34" s="6"/>
      <c r="F34" s="11"/>
    </row>
    <row r="35" spans="1:18" x14ac:dyDescent="0.35">
      <c r="A35" s="6"/>
      <c r="B35" s="6"/>
      <c r="C35" s="6"/>
      <c r="E35" s="3"/>
      <c r="F35" s="11"/>
    </row>
    <row r="36" spans="1:18" x14ac:dyDescent="0.35">
      <c r="A36" s="6"/>
      <c r="B36" s="6"/>
      <c r="C36" s="6"/>
      <c r="E36" s="3"/>
      <c r="F36" s="11"/>
    </row>
    <row r="37" spans="1:18" x14ac:dyDescent="0.35">
      <c r="A37" s="6"/>
      <c r="B37" s="6"/>
      <c r="C37" s="6"/>
      <c r="E37" s="3"/>
      <c r="F37" s="11"/>
    </row>
    <row r="38" spans="1:18" x14ac:dyDescent="0.35">
      <c r="A38" s="6"/>
      <c r="B38" s="6"/>
      <c r="C38" s="6"/>
      <c r="E38" s="3"/>
      <c r="F38" s="11"/>
    </row>
    <row r="39" spans="1:18" x14ac:dyDescent="0.35">
      <c r="A39" s="6"/>
      <c r="B39" s="6"/>
      <c r="C39" s="6"/>
      <c r="E39" s="3"/>
      <c r="F39" s="11"/>
    </row>
    <row r="40" spans="1:18" x14ac:dyDescent="0.35">
      <c r="A40" s="6"/>
      <c r="B40" s="6"/>
      <c r="C40" s="6"/>
      <c r="E40" s="3"/>
      <c r="F40" s="11"/>
    </row>
    <row r="41" spans="1:18" x14ac:dyDescent="0.35">
      <c r="A41" s="6"/>
      <c r="B41" s="6"/>
      <c r="C41" s="6"/>
      <c r="E41" s="3"/>
    </row>
    <row r="42" spans="1:18" x14ac:dyDescent="0.35">
      <c r="A42" s="8"/>
    </row>
    <row r="43" spans="1:18" x14ac:dyDescent="0.35">
      <c r="A43" s="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selection activeCell="E11" sqref="E11"/>
    </sheetView>
  </sheetViews>
  <sheetFormatPr defaultColWidth="9.1796875" defaultRowHeight="14.5" x14ac:dyDescent="0.35"/>
  <cols>
    <col min="1" max="3" width="9.1796875" style="1"/>
    <col min="4" max="4" width="12.1796875" style="1" customWidth="1"/>
    <col min="5" max="5" width="12" style="1" customWidth="1"/>
    <col min="6" max="6" width="11.1796875" style="1" customWidth="1"/>
    <col min="7" max="7" width="12.54296875" style="1" customWidth="1"/>
    <col min="8" max="9" width="9.1796875" style="4"/>
    <col min="10" max="16384" width="9.1796875" style="1"/>
  </cols>
  <sheetData>
    <row r="1" spans="1:21" x14ac:dyDescent="0.35">
      <c r="A1" s="1" t="s">
        <v>40</v>
      </c>
    </row>
    <row r="2" spans="1:21" x14ac:dyDescent="0.35">
      <c r="A2" s="1" t="s">
        <v>34</v>
      </c>
    </row>
    <row r="3" spans="1:21" x14ac:dyDescent="0.35">
      <c r="A3" s="1" t="s">
        <v>15</v>
      </c>
    </row>
    <row r="5" spans="1:21" ht="47.25" customHeight="1" x14ac:dyDescent="0.35">
      <c r="A5" s="2" t="s">
        <v>0</v>
      </c>
      <c r="B5" s="2" t="s">
        <v>1</v>
      </c>
      <c r="C5" s="2" t="s">
        <v>5</v>
      </c>
      <c r="D5" s="2" t="s">
        <v>19</v>
      </c>
      <c r="E5" s="2" t="s">
        <v>20</v>
      </c>
      <c r="F5" s="2" t="s">
        <v>21</v>
      </c>
      <c r="G5" s="2" t="s">
        <v>28</v>
      </c>
      <c r="H5" s="2" t="s">
        <v>44</v>
      </c>
      <c r="I5" s="2" t="s">
        <v>45</v>
      </c>
      <c r="J5" s="2" t="s">
        <v>46</v>
      </c>
    </row>
    <row r="6" spans="1:21" x14ac:dyDescent="0.35">
      <c r="A6" s="3">
        <v>2015</v>
      </c>
      <c r="B6" s="3" t="s">
        <v>41</v>
      </c>
      <c r="C6" s="13">
        <v>23610</v>
      </c>
      <c r="D6" s="13">
        <v>345</v>
      </c>
      <c r="E6" s="13">
        <v>1536</v>
      </c>
      <c r="F6" s="4">
        <v>1.46124523506989E-2</v>
      </c>
      <c r="G6" s="9">
        <v>0.224609375</v>
      </c>
      <c r="H6" s="23" t="s">
        <v>14</v>
      </c>
      <c r="I6" s="23" t="s">
        <v>14</v>
      </c>
      <c r="J6" s="23" t="s">
        <v>14</v>
      </c>
      <c r="S6" s="5"/>
    </row>
    <row r="7" spans="1:21" x14ac:dyDescent="0.35">
      <c r="A7" s="3">
        <v>2016</v>
      </c>
      <c r="B7" s="3" t="s">
        <v>41</v>
      </c>
      <c r="C7" s="13">
        <v>23028</v>
      </c>
      <c r="D7" s="13">
        <v>295</v>
      </c>
      <c r="E7" s="13">
        <v>1430</v>
      </c>
      <c r="F7" s="4">
        <v>1.2810491575473299E-2</v>
      </c>
      <c r="G7" s="9">
        <v>0.206293706293706</v>
      </c>
      <c r="H7" s="23" t="s">
        <v>14</v>
      </c>
      <c r="I7" s="23" t="s">
        <v>14</v>
      </c>
      <c r="J7" s="23" t="s">
        <v>14</v>
      </c>
      <c r="K7" s="4"/>
      <c r="S7" s="5"/>
    </row>
    <row r="8" spans="1:21" x14ac:dyDescent="0.35">
      <c r="A8" s="3">
        <v>2017</v>
      </c>
      <c r="B8" s="3" t="s">
        <v>41</v>
      </c>
      <c r="C8" s="13">
        <v>22751</v>
      </c>
      <c r="D8" s="13">
        <v>332</v>
      </c>
      <c r="E8" s="13">
        <v>1606</v>
      </c>
      <c r="F8" s="4">
        <v>1.4592765153180099E-2</v>
      </c>
      <c r="G8" s="9">
        <v>0.20672478206724801</v>
      </c>
      <c r="H8" s="23" t="s">
        <v>14</v>
      </c>
      <c r="I8" s="23" t="s">
        <v>14</v>
      </c>
      <c r="J8" s="11">
        <f>D8/D8</f>
        <v>1</v>
      </c>
      <c r="K8" s="4"/>
      <c r="S8" s="2"/>
    </row>
    <row r="9" spans="1:21" x14ac:dyDescent="0.35">
      <c r="A9" s="3">
        <v>2018</v>
      </c>
      <c r="B9" s="3" t="s">
        <v>41</v>
      </c>
      <c r="C9" s="13">
        <v>22140</v>
      </c>
      <c r="D9" s="13">
        <v>385</v>
      </c>
      <c r="E9" s="13">
        <v>1709</v>
      </c>
      <c r="F9" s="4">
        <v>1.7389340560072301E-2</v>
      </c>
      <c r="G9" s="9">
        <v>0.22527794031597401</v>
      </c>
      <c r="H9" s="23">
        <f>(D9-D8)/D8</f>
        <v>0.15963855421686746</v>
      </c>
      <c r="I9" s="23">
        <f>(C9-C8)/C8</f>
        <v>-2.6855962375280207E-2</v>
      </c>
      <c r="J9" s="11">
        <f>D9/D8</f>
        <v>1.1596385542168675</v>
      </c>
      <c r="K9" s="4"/>
    </row>
    <row r="10" spans="1:21" x14ac:dyDescent="0.35">
      <c r="A10" s="3">
        <v>2019</v>
      </c>
      <c r="B10" s="3" t="s">
        <v>41</v>
      </c>
      <c r="C10" s="13">
        <v>21568</v>
      </c>
      <c r="D10" s="13">
        <v>426</v>
      </c>
      <c r="E10" s="13">
        <v>1767</v>
      </c>
      <c r="F10" s="4">
        <v>1.97514836795252E-2</v>
      </c>
      <c r="G10" s="9">
        <v>0.24108658743633299</v>
      </c>
      <c r="H10" s="23">
        <f>(D10-D8)/D8</f>
        <v>0.28313253012048195</v>
      </c>
      <c r="I10" s="23">
        <f>(C10-C8)/C8</f>
        <v>-5.1997714386180824E-2</v>
      </c>
      <c r="J10" s="11">
        <f>D10/D8</f>
        <v>1.2831325301204819</v>
      </c>
      <c r="K10" s="4"/>
    </row>
    <row r="11" spans="1:21" x14ac:dyDescent="0.35">
      <c r="A11" s="3">
        <v>2015</v>
      </c>
      <c r="B11" s="3" t="s">
        <v>38</v>
      </c>
      <c r="C11" s="13">
        <v>15153</v>
      </c>
      <c r="D11" s="13">
        <v>271</v>
      </c>
      <c r="E11" s="13">
        <v>1024</v>
      </c>
      <c r="F11" s="4">
        <v>1.78842473437603E-2</v>
      </c>
      <c r="G11" s="9">
        <v>0.2646484375</v>
      </c>
      <c r="H11" s="23" t="s">
        <v>14</v>
      </c>
      <c r="I11" s="23" t="s">
        <v>14</v>
      </c>
      <c r="J11" s="23" t="s">
        <v>14</v>
      </c>
      <c r="K11" s="4"/>
      <c r="U11" s="11"/>
    </row>
    <row r="12" spans="1:21" x14ac:dyDescent="0.35">
      <c r="A12" s="3">
        <v>2016</v>
      </c>
      <c r="B12" s="3" t="s">
        <v>38</v>
      </c>
      <c r="C12" s="13">
        <v>14503</v>
      </c>
      <c r="D12" s="13">
        <v>265</v>
      </c>
      <c r="E12" s="13">
        <v>1026</v>
      </c>
      <c r="F12" s="4">
        <v>1.8272081638281701E-2</v>
      </c>
      <c r="G12" s="9">
        <v>0.25828460038986401</v>
      </c>
      <c r="H12" s="23" t="s">
        <v>14</v>
      </c>
      <c r="I12" s="23" t="s">
        <v>14</v>
      </c>
      <c r="J12" s="23" t="s">
        <v>14</v>
      </c>
      <c r="K12" s="4"/>
      <c r="U12" s="11"/>
    </row>
    <row r="13" spans="1:21" x14ac:dyDescent="0.35">
      <c r="A13" s="3">
        <v>2017</v>
      </c>
      <c r="B13" s="3" t="s">
        <v>38</v>
      </c>
      <c r="C13" s="13">
        <v>14253</v>
      </c>
      <c r="D13" s="13">
        <v>277</v>
      </c>
      <c r="E13" s="13">
        <v>1133</v>
      </c>
      <c r="F13" s="4">
        <v>1.9434505016487798E-2</v>
      </c>
      <c r="G13" s="9">
        <v>0.244483671668138</v>
      </c>
      <c r="H13" s="23" t="s">
        <v>14</v>
      </c>
      <c r="I13" s="23" t="s">
        <v>14</v>
      </c>
      <c r="J13" s="11">
        <f>D13/D13</f>
        <v>1</v>
      </c>
      <c r="K13" s="4"/>
    </row>
    <row r="14" spans="1:21" x14ac:dyDescent="0.35">
      <c r="A14" s="3">
        <v>2018</v>
      </c>
      <c r="B14" s="3" t="s">
        <v>38</v>
      </c>
      <c r="C14" s="13">
        <v>13770</v>
      </c>
      <c r="D14" s="13">
        <v>293</v>
      </c>
      <c r="E14" s="13">
        <v>1086</v>
      </c>
      <c r="F14" s="4">
        <v>2.1278140885983999E-2</v>
      </c>
      <c r="G14" s="9">
        <v>0.26979742173112298</v>
      </c>
      <c r="H14" s="23">
        <f>(D14-D13)/D13</f>
        <v>5.7761732851985562E-2</v>
      </c>
      <c r="I14" s="23">
        <f>(C14-C13)/C13</f>
        <v>-3.388760260997685E-2</v>
      </c>
      <c r="J14" s="11">
        <f>D14/D13</f>
        <v>1.0577617328519855</v>
      </c>
      <c r="K14" s="4"/>
    </row>
    <row r="15" spans="1:21" x14ac:dyDescent="0.35">
      <c r="A15" s="3">
        <v>2019</v>
      </c>
      <c r="B15" s="3" t="s">
        <v>38</v>
      </c>
      <c r="C15" s="13">
        <v>13108</v>
      </c>
      <c r="D15" s="13">
        <v>298</v>
      </c>
      <c r="E15" s="13">
        <v>1157</v>
      </c>
      <c r="F15" s="4">
        <v>2.2734208117180299E-2</v>
      </c>
      <c r="G15" s="9">
        <v>0.25756266205704398</v>
      </c>
      <c r="H15" s="23">
        <f>(D15-D13)/D13</f>
        <v>7.5812274368231042E-2</v>
      </c>
      <c r="I15" s="23">
        <f>(C15-C13)/C13</f>
        <v>-8.0333964779344694E-2</v>
      </c>
      <c r="J15" s="11">
        <f>D15/D13</f>
        <v>1.075812274368231</v>
      </c>
      <c r="K15" s="4"/>
    </row>
    <row r="16" spans="1:21" x14ac:dyDescent="0.35">
      <c r="A16" s="3">
        <v>2015</v>
      </c>
      <c r="B16" s="3" t="s">
        <v>4</v>
      </c>
      <c r="C16" s="1">
        <v>217303</v>
      </c>
      <c r="D16" s="1">
        <v>3905</v>
      </c>
      <c r="E16" s="1">
        <v>19334</v>
      </c>
      <c r="F16" s="4">
        <f>D16/C16</f>
        <v>1.7970299535671391E-2</v>
      </c>
      <c r="G16" s="9">
        <f>D16/E16</f>
        <v>0.20197579393814005</v>
      </c>
      <c r="H16" s="23" t="s">
        <v>14</v>
      </c>
      <c r="I16" s="23" t="s">
        <v>14</v>
      </c>
      <c r="J16" s="23" t="s">
        <v>14</v>
      </c>
      <c r="K16" s="4"/>
    </row>
    <row r="17" spans="1:18" x14ac:dyDescent="0.35">
      <c r="A17" s="3">
        <v>2016</v>
      </c>
      <c r="B17" s="3" t="s">
        <v>4</v>
      </c>
      <c r="C17" s="1">
        <v>212321</v>
      </c>
      <c r="D17" s="1">
        <v>3734</v>
      </c>
      <c r="E17" s="1">
        <v>18780</v>
      </c>
      <c r="F17" s="4">
        <f>D17/C17</f>
        <v>1.75865788122701E-2</v>
      </c>
      <c r="G17" s="9">
        <f>D17/E17</f>
        <v>0.19882854100106495</v>
      </c>
      <c r="H17" s="23" t="s">
        <v>14</v>
      </c>
      <c r="I17" s="23" t="s">
        <v>14</v>
      </c>
      <c r="J17" s="23" t="s">
        <v>14</v>
      </c>
      <c r="K17" s="4"/>
    </row>
    <row r="18" spans="1:18" x14ac:dyDescent="0.35">
      <c r="A18" s="3">
        <v>2017</v>
      </c>
      <c r="B18" s="3" t="s">
        <v>4</v>
      </c>
      <c r="C18" s="1">
        <v>210056</v>
      </c>
      <c r="D18" s="1">
        <v>3931</v>
      </c>
      <c r="E18" s="1">
        <v>19999</v>
      </c>
      <c r="F18" s="4">
        <f>D18/C18</f>
        <v>1.8714057203793273E-2</v>
      </c>
      <c r="G18" s="9">
        <f>D18/E18</f>
        <v>0.19655982799139957</v>
      </c>
      <c r="H18" s="23" t="s">
        <v>14</v>
      </c>
      <c r="I18" s="23" t="s">
        <v>14</v>
      </c>
      <c r="J18" s="11">
        <f>D18/D18</f>
        <v>1</v>
      </c>
      <c r="K18" s="4"/>
    </row>
    <row r="19" spans="1:18" x14ac:dyDescent="0.35">
      <c r="A19" s="3">
        <v>2018</v>
      </c>
      <c r="B19" s="3" t="s">
        <v>4</v>
      </c>
      <c r="C19" s="1">
        <v>205379</v>
      </c>
      <c r="D19" s="1">
        <v>4413</v>
      </c>
      <c r="E19" s="1">
        <v>21571</v>
      </c>
      <c r="F19" s="4">
        <f>D19/C19</f>
        <v>2.1487104329069671E-2</v>
      </c>
      <c r="G19" s="9">
        <f>D19/E19</f>
        <v>0.20458022344814797</v>
      </c>
      <c r="H19" s="23">
        <f>(D19-D18)/D18</f>
        <v>0.12261511065886543</v>
      </c>
      <c r="I19" s="23">
        <f>(C19-C18)/C18</f>
        <v>-2.2265491107133335E-2</v>
      </c>
      <c r="J19" s="11">
        <f>D19/D18</f>
        <v>1.1226151106588653</v>
      </c>
      <c r="K19" s="4"/>
    </row>
    <row r="20" spans="1:18" x14ac:dyDescent="0.35">
      <c r="A20" s="3">
        <v>2019</v>
      </c>
      <c r="B20" s="3" t="s">
        <v>4</v>
      </c>
      <c r="C20" s="1">
        <v>201593</v>
      </c>
      <c r="D20" s="1">
        <v>4518</v>
      </c>
      <c r="E20" s="1">
        <v>21910</v>
      </c>
      <c r="F20" s="4">
        <f>D20/C20</f>
        <v>2.24114924625359E-2</v>
      </c>
      <c r="G20" s="9">
        <f>D20/E20</f>
        <v>0.20620721131903241</v>
      </c>
      <c r="H20" s="23">
        <f>(D20-D18)/D18</f>
        <v>0.14932587127957261</v>
      </c>
      <c r="I20" s="23">
        <f>(C20-C18)/C18</f>
        <v>-4.0289256198347105E-2</v>
      </c>
      <c r="J20" s="11">
        <f>D20/D18</f>
        <v>1.1493258712795726</v>
      </c>
      <c r="K20" s="4"/>
    </row>
    <row r="21" spans="1:18" x14ac:dyDescent="0.35">
      <c r="A21" s="3"/>
      <c r="B21" s="3"/>
      <c r="F21" s="4"/>
      <c r="G21" s="9"/>
      <c r="H21" s="23"/>
      <c r="I21" s="23"/>
      <c r="J21" s="23"/>
      <c r="K21" s="4"/>
    </row>
    <row r="22" spans="1:18" x14ac:dyDescent="0.35">
      <c r="K22" s="4"/>
    </row>
    <row r="23" spans="1:18" x14ac:dyDescent="0.35">
      <c r="K23" s="4"/>
    </row>
    <row r="24" spans="1:18" x14ac:dyDescent="0.35">
      <c r="K24" s="4"/>
    </row>
    <row r="25" spans="1:18" x14ac:dyDescent="0.35">
      <c r="K25" s="4"/>
    </row>
    <row r="26" spans="1:18" x14ac:dyDescent="0.35">
      <c r="K26" s="4"/>
    </row>
    <row r="27" spans="1:18" x14ac:dyDescent="0.35">
      <c r="A27" s="3"/>
      <c r="B27" s="6"/>
      <c r="C27" s="3"/>
      <c r="D27" s="3"/>
      <c r="E27" s="3"/>
      <c r="F27" s="4"/>
      <c r="G27" s="9"/>
      <c r="H27" s="24"/>
      <c r="I27" s="24"/>
      <c r="J27" s="24"/>
      <c r="K27" s="4"/>
    </row>
    <row r="28" spans="1:18" x14ac:dyDescent="0.35">
      <c r="A28" s="3"/>
      <c r="B28" s="6"/>
      <c r="C28" s="3"/>
      <c r="D28" s="3"/>
      <c r="E28" s="3"/>
      <c r="F28" s="4"/>
      <c r="G28" s="9"/>
      <c r="H28" s="23"/>
      <c r="I28" s="23"/>
      <c r="J28" s="23"/>
      <c r="K28" s="4"/>
      <c r="N28" s="6"/>
      <c r="O28" s="6"/>
      <c r="P28" s="6"/>
      <c r="Q28" s="6"/>
      <c r="R28" s="7"/>
    </row>
    <row r="29" spans="1:18" x14ac:dyDescent="0.35">
      <c r="A29" s="3"/>
      <c r="B29" s="6"/>
      <c r="C29" s="3"/>
      <c r="D29" s="3"/>
      <c r="E29" s="3"/>
      <c r="F29" s="4"/>
      <c r="G29" s="9"/>
      <c r="H29" s="23"/>
      <c r="I29" s="23"/>
      <c r="J29" s="23"/>
      <c r="K29" s="4"/>
      <c r="N29" s="6"/>
      <c r="O29" s="6"/>
      <c r="P29" s="6"/>
      <c r="Q29" s="6"/>
      <c r="R29" s="7"/>
    </row>
    <row r="30" spans="1:18" x14ac:dyDescent="0.35">
      <c r="A30" s="3"/>
      <c r="B30" s="6"/>
      <c r="C30" s="3"/>
      <c r="D30" s="3"/>
      <c r="E30" s="3"/>
      <c r="F30" s="4"/>
      <c r="G30" s="9"/>
      <c r="H30" s="23"/>
      <c r="I30" s="23"/>
      <c r="J30" s="23"/>
      <c r="K30" s="4"/>
      <c r="N30" s="6"/>
      <c r="O30" s="6"/>
      <c r="P30" s="6"/>
      <c r="Q30" s="6"/>
      <c r="R30" s="7"/>
    </row>
    <row r="31" spans="1:18" x14ac:dyDescent="0.35">
      <c r="A31" s="3"/>
      <c r="B31" s="6"/>
      <c r="C31" s="3"/>
      <c r="D31" s="3"/>
      <c r="E31" s="3"/>
      <c r="F31" s="4"/>
      <c r="G31" s="9"/>
      <c r="H31" s="23"/>
      <c r="I31" s="23"/>
      <c r="J31" s="23"/>
      <c r="K31" s="4"/>
      <c r="N31" s="6"/>
      <c r="O31" s="6"/>
      <c r="P31" s="6"/>
      <c r="Q31" s="6"/>
      <c r="R31" s="7"/>
    </row>
    <row r="32" spans="1:18" x14ac:dyDescent="0.35">
      <c r="A32" s="3"/>
      <c r="B32" s="6"/>
      <c r="C32" s="3"/>
      <c r="D32" s="3"/>
      <c r="E32" s="3"/>
      <c r="F32" s="4"/>
      <c r="G32" s="9"/>
      <c r="H32" s="23"/>
      <c r="I32" s="23"/>
      <c r="J32" s="23"/>
      <c r="K32" s="4"/>
      <c r="N32" s="6"/>
      <c r="O32" s="6"/>
      <c r="P32" s="6"/>
      <c r="Q32" s="6"/>
      <c r="R32" s="7"/>
    </row>
    <row r="33" spans="1:18" x14ac:dyDescent="0.35">
      <c r="A33" s="3"/>
      <c r="B33" s="6"/>
      <c r="C33" s="3"/>
      <c r="D33" s="3"/>
      <c r="E33" s="3"/>
      <c r="F33" s="4"/>
      <c r="G33" s="9"/>
      <c r="H33" s="23"/>
      <c r="I33" s="23"/>
      <c r="J33" s="23"/>
      <c r="K33" s="4"/>
      <c r="N33" s="6"/>
      <c r="O33" s="6"/>
      <c r="P33" s="6"/>
      <c r="Q33" s="6"/>
      <c r="R33" s="7"/>
    </row>
    <row r="34" spans="1:18" x14ac:dyDescent="0.35">
      <c r="A34" s="6"/>
      <c r="B34" s="6"/>
      <c r="C34" s="6"/>
      <c r="D34" s="6"/>
      <c r="F34" s="4"/>
      <c r="G34" s="7"/>
      <c r="H34" s="23"/>
      <c r="I34" s="23"/>
      <c r="J34" s="10"/>
      <c r="K34" s="4"/>
      <c r="N34" s="6"/>
      <c r="O34" s="6"/>
      <c r="P34" s="6"/>
      <c r="Q34" s="6"/>
      <c r="R34" s="7"/>
    </row>
    <row r="35" spans="1:18" x14ac:dyDescent="0.35">
      <c r="A35" s="6"/>
      <c r="B35" s="6"/>
      <c r="C35" s="6"/>
      <c r="D35" s="6"/>
      <c r="F35" s="4"/>
      <c r="G35" s="7"/>
    </row>
    <row r="36" spans="1:18" x14ac:dyDescent="0.35">
      <c r="A36" s="6"/>
      <c r="B36" s="6"/>
      <c r="F36" s="4"/>
      <c r="G36" s="7"/>
    </row>
    <row r="37" spans="1:18" x14ac:dyDescent="0.35">
      <c r="A37" s="3"/>
      <c r="B37" s="6"/>
      <c r="F37" s="4"/>
      <c r="G37" s="7"/>
    </row>
    <row r="38" spans="1:18" x14ac:dyDescent="0.35">
      <c r="A38" s="3"/>
      <c r="B38" s="6"/>
      <c r="F38" s="4"/>
      <c r="G38" s="7"/>
    </row>
    <row r="39" spans="1:18" x14ac:dyDescent="0.35">
      <c r="A39" s="3"/>
      <c r="B39" s="6"/>
      <c r="F39" s="4"/>
      <c r="G39" s="7"/>
    </row>
    <row r="40" spans="1:18" x14ac:dyDescent="0.35">
      <c r="A40" s="3"/>
      <c r="B40" s="6"/>
      <c r="F40" s="4"/>
      <c r="G40" s="7"/>
      <c r="I40" s="23" t="s">
        <v>35</v>
      </c>
    </row>
    <row r="41" spans="1:18" x14ac:dyDescent="0.35">
      <c r="A41" s="3"/>
      <c r="B41" s="6"/>
      <c r="F41" s="4"/>
      <c r="G41" s="7"/>
    </row>
    <row r="42" spans="1:18" x14ac:dyDescent="0.35">
      <c r="A42" s="6"/>
      <c r="B42" s="6"/>
      <c r="F42" s="4"/>
      <c r="G42" s="7"/>
    </row>
    <row r="43" spans="1:18" x14ac:dyDescent="0.35">
      <c r="A43" s="8"/>
      <c r="C43" s="6"/>
      <c r="D43" s="6"/>
      <c r="F43" s="4"/>
      <c r="G43" s="7"/>
    </row>
    <row r="44" spans="1:18" x14ac:dyDescent="0.35">
      <c r="A44" s="8"/>
      <c r="C44" s="6"/>
      <c r="D44" s="6"/>
      <c r="F44" s="4"/>
      <c r="G44" s="7"/>
    </row>
    <row r="45" spans="1:18" x14ac:dyDescent="0.35">
      <c r="C45" s="6"/>
      <c r="D45" s="6"/>
      <c r="F45" s="4"/>
      <c r="G45" s="7"/>
    </row>
    <row r="46" spans="1:18" x14ac:dyDescent="0.35">
      <c r="C46" s="6"/>
      <c r="D46" s="6"/>
      <c r="F46" s="4"/>
      <c r="G46" s="7"/>
    </row>
    <row r="47" spans="1:18" x14ac:dyDescent="0.35">
      <c r="C47" s="6"/>
      <c r="D47" s="6"/>
      <c r="F47" s="4"/>
      <c r="G47" s="7"/>
    </row>
    <row r="48" spans="1:18" x14ac:dyDescent="0.35">
      <c r="C48" s="6"/>
      <c r="D48" s="6"/>
      <c r="F48" s="4"/>
      <c r="G48" s="7"/>
    </row>
    <row r="49" spans="3:7" x14ac:dyDescent="0.35">
      <c r="C49" s="6"/>
      <c r="D49" s="6"/>
      <c r="F49" s="4"/>
      <c r="G49" s="7"/>
    </row>
    <row r="50" spans="3:7" x14ac:dyDescent="0.35">
      <c r="C50" s="6"/>
      <c r="D50" s="6"/>
      <c r="G50" s="7"/>
    </row>
    <row r="51" spans="3:7" x14ac:dyDescent="0.35">
      <c r="C51" s="6"/>
      <c r="D51" s="6"/>
      <c r="G51" s="7"/>
    </row>
    <row r="52" spans="3:7" x14ac:dyDescent="0.35">
      <c r="C52" s="6"/>
      <c r="D52" s="6"/>
      <c r="G52" s="7"/>
    </row>
    <row r="53" spans="3:7" x14ac:dyDescent="0.35">
      <c r="C53" s="6"/>
      <c r="D53" s="6"/>
      <c r="G53" s="7"/>
    </row>
    <row r="54" spans="3:7" x14ac:dyDescent="0.35">
      <c r="C54" s="6"/>
      <c r="D54" s="6"/>
      <c r="G54" s="7"/>
    </row>
    <row r="55" spans="3:7" x14ac:dyDescent="0.35">
      <c r="C55" s="6"/>
      <c r="D55" s="6"/>
      <c r="G55" s="7"/>
    </row>
    <row r="56" spans="3:7" x14ac:dyDescent="0.35">
      <c r="C56" s="6"/>
      <c r="D56" s="6"/>
      <c r="G56" s="7"/>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election activeCell="I31" sqref="I31"/>
    </sheetView>
  </sheetViews>
  <sheetFormatPr defaultColWidth="9.1796875" defaultRowHeight="14.5" x14ac:dyDescent="0.35"/>
  <cols>
    <col min="1" max="3" width="9.1796875" style="1"/>
    <col min="4" max="4" width="10.1796875" style="1" customWidth="1"/>
    <col min="5" max="5" width="10.54296875" style="1" customWidth="1"/>
    <col min="6" max="6" width="10.7265625" style="1" customWidth="1"/>
    <col min="7" max="7" width="12.81640625" style="1" customWidth="1"/>
    <col min="8" max="16384" width="9.1796875" style="1"/>
  </cols>
  <sheetData>
    <row r="1" spans="1:10" x14ac:dyDescent="0.35">
      <c r="A1" s="1" t="s">
        <v>40</v>
      </c>
    </row>
    <row r="2" spans="1:10" x14ac:dyDescent="0.35">
      <c r="A2" s="1" t="s">
        <v>34</v>
      </c>
    </row>
    <row r="3" spans="1:10" x14ac:dyDescent="0.35">
      <c r="A3" s="1" t="s">
        <v>15</v>
      </c>
    </row>
    <row r="5" spans="1:10" ht="57.5" x14ac:dyDescent="0.35">
      <c r="A5" s="2" t="s">
        <v>0</v>
      </c>
      <c r="B5" s="2" t="s">
        <v>1</v>
      </c>
      <c r="C5" s="2" t="s">
        <v>6</v>
      </c>
      <c r="D5" s="2" t="s">
        <v>22</v>
      </c>
      <c r="E5" s="2" t="s">
        <v>20</v>
      </c>
      <c r="F5" s="2" t="s">
        <v>23</v>
      </c>
      <c r="G5" s="2" t="s">
        <v>29</v>
      </c>
      <c r="H5" s="2" t="s">
        <v>36</v>
      </c>
      <c r="I5" s="2" t="s">
        <v>37</v>
      </c>
      <c r="J5" s="2" t="s">
        <v>39</v>
      </c>
    </row>
    <row r="6" spans="1:10" x14ac:dyDescent="0.35">
      <c r="A6" s="3">
        <v>2015</v>
      </c>
      <c r="B6" s="3" t="s">
        <v>41</v>
      </c>
      <c r="C6" s="13">
        <v>12518</v>
      </c>
      <c r="D6" s="13">
        <v>146</v>
      </c>
      <c r="E6" s="13">
        <v>1536</v>
      </c>
      <c r="F6" s="4">
        <v>1.1663204984821899E-2</v>
      </c>
      <c r="G6" s="9">
        <v>9.5052083333333301E-2</v>
      </c>
      <c r="H6" s="23" t="s">
        <v>14</v>
      </c>
      <c r="I6" s="23" t="s">
        <v>14</v>
      </c>
      <c r="J6" s="23" t="s">
        <v>14</v>
      </c>
    </row>
    <row r="7" spans="1:10" x14ac:dyDescent="0.35">
      <c r="A7" s="3">
        <v>2016</v>
      </c>
      <c r="B7" s="3" t="s">
        <v>41</v>
      </c>
      <c r="C7" s="13">
        <v>12417</v>
      </c>
      <c r="D7" s="13">
        <v>118</v>
      </c>
      <c r="E7" s="13">
        <v>1430</v>
      </c>
      <c r="F7" s="4">
        <v>9.5031005879036793E-3</v>
      </c>
      <c r="G7" s="9">
        <v>8.2517482517482504E-2</v>
      </c>
      <c r="H7" s="23" t="s">
        <v>14</v>
      </c>
      <c r="I7" s="23" t="s">
        <v>14</v>
      </c>
      <c r="J7" s="23" t="s">
        <v>14</v>
      </c>
    </row>
    <row r="8" spans="1:10" x14ac:dyDescent="0.35">
      <c r="A8" s="3">
        <v>2017</v>
      </c>
      <c r="B8" s="3" t="s">
        <v>41</v>
      </c>
      <c r="C8" s="13">
        <v>12255</v>
      </c>
      <c r="D8" s="13">
        <v>163</v>
      </c>
      <c r="E8" s="13">
        <v>1606</v>
      </c>
      <c r="F8" s="4">
        <v>1.3300693594451201E-2</v>
      </c>
      <c r="G8" s="9">
        <v>0.101494396014944</v>
      </c>
      <c r="H8" s="23" t="s">
        <v>14</v>
      </c>
      <c r="I8" s="23" t="s">
        <v>14</v>
      </c>
      <c r="J8" s="11">
        <f>D8/D8</f>
        <v>1</v>
      </c>
    </row>
    <row r="9" spans="1:10" x14ac:dyDescent="0.35">
      <c r="A9" s="3">
        <v>2018</v>
      </c>
      <c r="B9" s="3" t="s">
        <v>41</v>
      </c>
      <c r="C9" s="13">
        <v>11794</v>
      </c>
      <c r="D9" s="13">
        <v>169</v>
      </c>
      <c r="E9" s="13">
        <v>1709</v>
      </c>
      <c r="F9" s="4">
        <v>1.4329319993216899E-2</v>
      </c>
      <c r="G9" s="9">
        <v>9.8888238736103001E-2</v>
      </c>
      <c r="H9" s="23">
        <f>(D9-D8)/D8</f>
        <v>3.6809815950920248E-2</v>
      </c>
      <c r="I9" s="23">
        <f>(C9-C8)/C8</f>
        <v>-3.7617299061607504E-2</v>
      </c>
      <c r="J9" s="11">
        <f>D9/D8</f>
        <v>1.0368098159509203</v>
      </c>
    </row>
    <row r="10" spans="1:10" x14ac:dyDescent="0.35">
      <c r="A10" s="3">
        <v>2019</v>
      </c>
      <c r="B10" s="3" t="s">
        <v>41</v>
      </c>
      <c r="C10" s="13">
        <v>11424</v>
      </c>
      <c r="D10" s="13">
        <v>191</v>
      </c>
      <c r="E10" s="13">
        <v>1767</v>
      </c>
      <c r="F10" s="4">
        <v>1.671918767507E-2</v>
      </c>
      <c r="G10" s="9">
        <v>0.108092812676853</v>
      </c>
      <c r="H10" s="23">
        <f>(D10-D8)/D8</f>
        <v>0.17177914110429449</v>
      </c>
      <c r="I10" s="23">
        <f>(C10-C8)/C8</f>
        <v>-6.7809057527539782E-2</v>
      </c>
      <c r="J10" s="11">
        <f>D10/D8</f>
        <v>1.1717791411042944</v>
      </c>
    </row>
    <row r="11" spans="1:10" x14ac:dyDescent="0.35">
      <c r="A11" s="3">
        <v>2015</v>
      </c>
      <c r="B11" s="3" t="s">
        <v>38</v>
      </c>
      <c r="C11" s="13">
        <v>7266</v>
      </c>
      <c r="D11" s="13">
        <v>101</v>
      </c>
      <c r="E11" s="13">
        <v>1024</v>
      </c>
      <c r="F11" s="4">
        <v>1.39003578309937E-2</v>
      </c>
      <c r="G11" s="9">
        <v>9.86328125E-2</v>
      </c>
      <c r="H11" s="23" t="s">
        <v>14</v>
      </c>
      <c r="I11" s="23" t="s">
        <v>14</v>
      </c>
      <c r="J11" s="23" t="s">
        <v>14</v>
      </c>
    </row>
    <row r="12" spans="1:10" x14ac:dyDescent="0.35">
      <c r="A12" s="3">
        <v>2016</v>
      </c>
      <c r="B12" s="3" t="s">
        <v>38</v>
      </c>
      <c r="C12" s="13">
        <v>6949</v>
      </c>
      <c r="D12" s="13">
        <v>96</v>
      </c>
      <c r="E12" s="13">
        <v>1026</v>
      </c>
      <c r="F12" s="4">
        <v>1.3814937401064899E-2</v>
      </c>
      <c r="G12" s="9">
        <v>9.3567251461988299E-2</v>
      </c>
      <c r="H12" s="23" t="s">
        <v>14</v>
      </c>
      <c r="I12" s="23" t="s">
        <v>14</v>
      </c>
      <c r="J12" s="23" t="s">
        <v>14</v>
      </c>
    </row>
    <row r="13" spans="1:10" x14ac:dyDescent="0.35">
      <c r="A13" s="3">
        <v>2017</v>
      </c>
      <c r="B13" s="3" t="s">
        <v>38</v>
      </c>
      <c r="C13" s="13">
        <v>6713</v>
      </c>
      <c r="D13" s="13">
        <v>100</v>
      </c>
      <c r="E13" s="13">
        <v>1133</v>
      </c>
      <c r="F13" s="4">
        <v>1.48964695367198E-2</v>
      </c>
      <c r="G13" s="9">
        <v>8.8261253309797005E-2</v>
      </c>
      <c r="H13" s="23" t="s">
        <v>14</v>
      </c>
      <c r="I13" s="23" t="s">
        <v>14</v>
      </c>
      <c r="J13" s="11">
        <f>D13/D13</f>
        <v>1</v>
      </c>
    </row>
    <row r="14" spans="1:10" x14ac:dyDescent="0.35">
      <c r="A14" s="3">
        <v>2018</v>
      </c>
      <c r="B14" s="3" t="s">
        <v>38</v>
      </c>
      <c r="C14" s="13">
        <v>6645</v>
      </c>
      <c r="D14" s="13">
        <v>115</v>
      </c>
      <c r="E14" s="13">
        <v>1086</v>
      </c>
      <c r="F14" s="4">
        <v>1.7306245297216E-2</v>
      </c>
      <c r="G14" s="9">
        <v>0.105893186003683</v>
      </c>
      <c r="H14" s="23">
        <f>(D14-D13)/D13</f>
        <v>0.15</v>
      </c>
      <c r="I14" s="23">
        <f>(C14-C13)/C13</f>
        <v>-1.0129599284969463E-2</v>
      </c>
      <c r="J14" s="11">
        <f>D14/D13</f>
        <v>1.1499999999999999</v>
      </c>
    </row>
    <row r="15" spans="1:10" x14ac:dyDescent="0.35">
      <c r="A15" s="3">
        <v>2019</v>
      </c>
      <c r="B15" s="3" t="s">
        <v>38</v>
      </c>
      <c r="C15" s="13">
        <v>6170</v>
      </c>
      <c r="D15" s="13">
        <v>120</v>
      </c>
      <c r="E15" s="13">
        <v>1157</v>
      </c>
      <c r="F15" s="4">
        <v>1.9448946515397102E-2</v>
      </c>
      <c r="G15" s="9">
        <v>0.10371650821089</v>
      </c>
      <c r="H15" s="23">
        <f>(D15-D13)/D13</f>
        <v>0.2</v>
      </c>
      <c r="I15" s="23">
        <f>(C15-C13)/C13</f>
        <v>-8.0887829584388504E-2</v>
      </c>
      <c r="J15" s="11">
        <f>D15/D13</f>
        <v>1.2</v>
      </c>
    </row>
    <row r="16" spans="1:10" x14ac:dyDescent="0.35">
      <c r="A16" s="3">
        <v>2015</v>
      </c>
      <c r="B16" s="3" t="s">
        <v>4</v>
      </c>
      <c r="C16" s="1">
        <v>112467</v>
      </c>
      <c r="D16" s="1">
        <v>1883</v>
      </c>
      <c r="E16" s="1">
        <v>19334</v>
      </c>
      <c r="F16" s="4">
        <f>D16/C16</f>
        <v>1.6742688966541297E-2</v>
      </c>
      <c r="G16" s="9">
        <f>D16/E16</f>
        <v>9.7393193338160752E-2</v>
      </c>
      <c r="H16" s="23" t="s">
        <v>14</v>
      </c>
      <c r="I16" s="23" t="s">
        <v>14</v>
      </c>
      <c r="J16" s="23" t="s">
        <v>14</v>
      </c>
    </row>
    <row r="17" spans="1:10" x14ac:dyDescent="0.35">
      <c r="A17" s="3">
        <v>2016</v>
      </c>
      <c r="B17" s="3" t="s">
        <v>4</v>
      </c>
      <c r="C17" s="1">
        <v>109237</v>
      </c>
      <c r="D17" s="1">
        <v>1802</v>
      </c>
      <c r="E17" s="1">
        <v>18780</v>
      </c>
      <c r="F17" s="4">
        <f>D17/C17</f>
        <v>1.6496242115766637E-2</v>
      </c>
      <c r="G17" s="9">
        <f>D17/E17</f>
        <v>9.5953141640042594E-2</v>
      </c>
      <c r="H17" s="23" t="s">
        <v>14</v>
      </c>
      <c r="I17" s="23" t="s">
        <v>14</v>
      </c>
      <c r="J17" s="23" t="s">
        <v>14</v>
      </c>
    </row>
    <row r="18" spans="1:10" x14ac:dyDescent="0.35">
      <c r="A18" s="3">
        <v>2017</v>
      </c>
      <c r="B18" s="3" t="s">
        <v>4</v>
      </c>
      <c r="C18" s="1">
        <v>109343</v>
      </c>
      <c r="D18" s="1">
        <v>2006</v>
      </c>
      <c r="E18" s="1">
        <v>19999</v>
      </c>
      <c r="F18" s="4">
        <f>D18/C18</f>
        <v>1.8345938926131532E-2</v>
      </c>
      <c r="G18" s="9">
        <f>D18/E18</f>
        <v>0.10030501525076253</v>
      </c>
      <c r="H18" s="23" t="s">
        <v>14</v>
      </c>
      <c r="I18" s="23" t="s">
        <v>14</v>
      </c>
      <c r="J18" s="11">
        <f>D18/D18</f>
        <v>1</v>
      </c>
    </row>
    <row r="19" spans="1:10" x14ac:dyDescent="0.35">
      <c r="A19" s="3">
        <v>2018</v>
      </c>
      <c r="B19" s="3" t="s">
        <v>4</v>
      </c>
      <c r="C19" s="1">
        <v>107409</v>
      </c>
      <c r="D19" s="1">
        <v>2273</v>
      </c>
      <c r="E19" s="1">
        <v>21571</v>
      </c>
      <c r="F19" s="4">
        <f>D19/C19</f>
        <v>2.1162100010241228E-2</v>
      </c>
      <c r="G19" s="9">
        <f>D19/E19</f>
        <v>0.1053729544295582</v>
      </c>
      <c r="H19" s="23">
        <f>(D19-D18)/D18</f>
        <v>0.13310069790628115</v>
      </c>
      <c r="I19" s="23">
        <f>(C19-C18)/C18</f>
        <v>-1.7687460559889522E-2</v>
      </c>
      <c r="J19" s="11">
        <f>D19/D18</f>
        <v>1.1331006979062812</v>
      </c>
    </row>
    <row r="20" spans="1:10" x14ac:dyDescent="0.35">
      <c r="A20" s="3">
        <v>2019</v>
      </c>
      <c r="B20" s="3" t="s">
        <v>4</v>
      </c>
      <c r="C20" s="1">
        <v>102412</v>
      </c>
      <c r="D20" s="1">
        <v>2295</v>
      </c>
      <c r="E20" s="1">
        <v>21910</v>
      </c>
      <c r="F20" s="4">
        <f>D20/C20</f>
        <v>2.2409483263680037E-2</v>
      </c>
      <c r="G20" s="9">
        <f>D20/E20</f>
        <v>0.10474669100867184</v>
      </c>
      <c r="H20" s="23">
        <f>(D20-D18)/D18</f>
        <v>0.1440677966101695</v>
      </c>
      <c r="I20" s="23">
        <f>(C20-C18)/C18</f>
        <v>-6.3387688283657845E-2</v>
      </c>
      <c r="J20" s="11">
        <f>D20/D18</f>
        <v>1.1440677966101696</v>
      </c>
    </row>
    <row r="27" spans="1:10" x14ac:dyDescent="0.35">
      <c r="A27" s="3"/>
      <c r="B27" s="3"/>
      <c r="E27" s="3"/>
      <c r="H27" s="24"/>
      <c r="I27" s="24"/>
      <c r="J27" s="24"/>
    </row>
    <row r="28" spans="1:10" x14ac:dyDescent="0.35">
      <c r="A28" s="3"/>
      <c r="B28" s="3"/>
      <c r="C28" s="3"/>
      <c r="E28" s="3"/>
      <c r="F28" s="4"/>
      <c r="G28" s="9"/>
      <c r="H28" s="23"/>
      <c r="I28" s="23"/>
      <c r="J28" s="23"/>
    </row>
    <row r="29" spans="1:10" x14ac:dyDescent="0.35">
      <c r="A29" s="3"/>
      <c r="B29" s="3"/>
      <c r="C29" s="3"/>
      <c r="E29" s="3"/>
      <c r="F29" s="4"/>
      <c r="G29" s="9"/>
      <c r="H29" s="23"/>
      <c r="I29" s="23"/>
      <c r="J29" s="11"/>
    </row>
    <row r="30" spans="1:10" x14ac:dyDescent="0.35">
      <c r="A30" s="3"/>
      <c r="B30" s="3"/>
      <c r="C30" s="3"/>
      <c r="E30" s="3"/>
      <c r="F30" s="4"/>
      <c r="G30" s="9"/>
      <c r="H30" s="23"/>
      <c r="I30" s="23"/>
      <c r="J30" s="11"/>
    </row>
    <row r="31" spans="1:10" x14ac:dyDescent="0.35">
      <c r="A31" s="3"/>
      <c r="B31" s="3"/>
      <c r="C31" s="3"/>
      <c r="E31" s="3"/>
      <c r="F31" s="4"/>
      <c r="G31" s="9"/>
      <c r="H31" s="23"/>
      <c r="I31" s="23"/>
      <c r="J31" s="11"/>
    </row>
    <row r="32" spans="1:10" x14ac:dyDescent="0.35">
      <c r="A32" s="3"/>
      <c r="B32" s="3"/>
      <c r="C32" s="3"/>
      <c r="E32" s="3"/>
      <c r="F32" s="4"/>
      <c r="G32" s="9"/>
      <c r="H32" s="23"/>
      <c r="I32" s="23"/>
      <c r="J32" s="11"/>
    </row>
    <row r="33" spans="1:10" x14ac:dyDescent="0.35">
      <c r="A33" s="3"/>
      <c r="B33" s="3"/>
      <c r="C33" s="3"/>
      <c r="E33" s="3"/>
      <c r="F33" s="4"/>
      <c r="G33" s="9"/>
      <c r="H33" s="23"/>
      <c r="I33" s="23"/>
      <c r="J33" s="11"/>
    </row>
    <row r="34" spans="1:10" x14ac:dyDescent="0.35">
      <c r="H34" s="23"/>
      <c r="I34" s="23"/>
      <c r="J34" s="10"/>
    </row>
    <row r="35" spans="1:10" x14ac:dyDescent="0.35">
      <c r="H35" s="4"/>
      <c r="I35" s="4"/>
    </row>
    <row r="36" spans="1:10" x14ac:dyDescent="0.35">
      <c r="H36" s="4"/>
      <c r="I36" s="4"/>
    </row>
    <row r="37" spans="1:10" x14ac:dyDescent="0.35">
      <c r="H37" s="4"/>
      <c r="I37" s="4"/>
    </row>
    <row r="38" spans="1:10" x14ac:dyDescent="0.35">
      <c r="H38" s="4"/>
      <c r="I38" s="4"/>
    </row>
    <row r="39" spans="1:10" x14ac:dyDescent="0.35">
      <c r="H39" s="4"/>
      <c r="I39" s="4"/>
    </row>
    <row r="40" spans="1:10" x14ac:dyDescent="0.35">
      <c r="H40" s="4"/>
      <c r="I40" s="23"/>
    </row>
    <row r="41" spans="1:10" x14ac:dyDescent="0.35">
      <c r="H41" s="4"/>
      <c r="I41" s="4"/>
    </row>
    <row r="42" spans="1:10" x14ac:dyDescent="0.35">
      <c r="H42" s="4"/>
      <c r="I42" s="4"/>
    </row>
    <row r="43" spans="1:10" x14ac:dyDescent="0.35">
      <c r="H43" s="4"/>
      <c r="I43" s="4"/>
    </row>
    <row r="44" spans="1:10" x14ac:dyDescent="0.35">
      <c r="H44" s="4"/>
      <c r="I44" s="4"/>
    </row>
    <row r="45" spans="1:10" x14ac:dyDescent="0.35">
      <c r="H45" s="4"/>
      <c r="I45" s="4"/>
    </row>
    <row r="46" spans="1:10" x14ac:dyDescent="0.35">
      <c r="H46" s="4"/>
      <c r="I46" s="4"/>
    </row>
    <row r="47" spans="1:10" x14ac:dyDescent="0.35">
      <c r="H47" s="4"/>
      <c r="I47" s="4"/>
    </row>
    <row r="48" spans="1:10" x14ac:dyDescent="0.35">
      <c r="H48" s="4"/>
      <c r="I48" s="4"/>
    </row>
    <row r="49" spans="8:9" x14ac:dyDescent="0.35">
      <c r="H49" s="4"/>
      <c r="I49" s="4"/>
    </row>
    <row r="50" spans="8:9" x14ac:dyDescent="0.35">
      <c r="H50" s="4"/>
      <c r="I50" s="4"/>
    </row>
    <row r="51" spans="8:9" x14ac:dyDescent="0.35">
      <c r="H51" s="4"/>
      <c r="I51" s="4"/>
    </row>
    <row r="52" spans="8:9" x14ac:dyDescent="0.35">
      <c r="H52" s="4"/>
      <c r="I52" s="4"/>
    </row>
    <row r="53" spans="8:9" x14ac:dyDescent="0.35">
      <c r="H53" s="4"/>
      <c r="I53" s="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zoomScale="80" zoomScaleNormal="80" workbookViewId="0"/>
  </sheetViews>
  <sheetFormatPr defaultColWidth="9.1796875" defaultRowHeight="14.5" x14ac:dyDescent="0.35"/>
  <cols>
    <col min="1" max="1" width="4.81640625" style="1" customWidth="1"/>
    <col min="2" max="3" width="9.1796875" style="1"/>
    <col min="4" max="4" width="10.1796875" style="1" customWidth="1"/>
    <col min="5" max="5" width="10.7265625" style="1" customWidth="1"/>
    <col min="6" max="7" width="9.1796875" style="1"/>
    <col min="8" max="8" width="10.1796875" style="1" customWidth="1"/>
    <col min="9" max="9" width="10.7265625" style="1" customWidth="1"/>
    <col min="10" max="11" width="9.1796875" style="1"/>
    <col min="12" max="12" width="10.1796875" style="1" customWidth="1"/>
    <col min="13" max="13" width="10.7265625" style="1" customWidth="1"/>
    <col min="14" max="15" width="9.1796875" style="1"/>
    <col min="16" max="16" width="10.1796875" style="1" customWidth="1"/>
    <col min="17" max="17" width="10.7265625" style="1" customWidth="1"/>
    <col min="18" max="19" width="9.1796875" style="1"/>
    <col min="20" max="20" width="10.1796875" style="1" customWidth="1"/>
    <col min="21" max="21" width="10.7265625" style="1" customWidth="1"/>
    <col min="22" max="23" width="9.1796875" style="1"/>
    <col min="24" max="24" width="10.1796875" style="1" customWidth="1"/>
    <col min="25" max="25" width="10.7265625" style="1" customWidth="1"/>
    <col min="26" max="16384" width="9.1796875" style="1"/>
  </cols>
  <sheetData>
    <row r="1" spans="1:26" x14ac:dyDescent="0.35">
      <c r="A1" s="1" t="s">
        <v>76</v>
      </c>
    </row>
    <row r="2" spans="1:26" x14ac:dyDescent="0.35">
      <c r="A2" s="1" t="s">
        <v>34</v>
      </c>
    </row>
    <row r="3" spans="1:26" x14ac:dyDescent="0.35">
      <c r="A3" s="1" t="s">
        <v>15</v>
      </c>
    </row>
    <row r="4" spans="1:26" x14ac:dyDescent="0.35">
      <c r="A4" s="1" t="s">
        <v>48</v>
      </c>
    </row>
    <row r="6" spans="1:26" ht="103.5" x14ac:dyDescent="0.35">
      <c r="A6" s="2" t="s">
        <v>0</v>
      </c>
      <c r="B6" s="2" t="s">
        <v>1</v>
      </c>
      <c r="C6" s="2" t="s">
        <v>49</v>
      </c>
      <c r="D6" s="2" t="s">
        <v>50</v>
      </c>
      <c r="E6" s="2" t="s">
        <v>51</v>
      </c>
      <c r="F6" s="2" t="s">
        <v>68</v>
      </c>
      <c r="G6" s="2" t="s">
        <v>52</v>
      </c>
      <c r="H6" s="2" t="s">
        <v>53</v>
      </c>
      <c r="I6" s="2" t="s">
        <v>54</v>
      </c>
      <c r="J6" s="2" t="s">
        <v>69</v>
      </c>
      <c r="K6" s="2" t="s">
        <v>55</v>
      </c>
      <c r="L6" s="2" t="s">
        <v>56</v>
      </c>
      <c r="M6" s="2" t="s">
        <v>57</v>
      </c>
      <c r="N6" s="2" t="s">
        <v>70</v>
      </c>
      <c r="O6" s="2" t="s">
        <v>58</v>
      </c>
      <c r="P6" s="2" t="s">
        <v>59</v>
      </c>
      <c r="Q6" s="2" t="s">
        <v>60</v>
      </c>
      <c r="R6" s="2" t="s">
        <v>71</v>
      </c>
      <c r="S6" s="2" t="s">
        <v>61</v>
      </c>
      <c r="T6" s="2" t="s">
        <v>62</v>
      </c>
      <c r="U6" s="2" t="s">
        <v>63</v>
      </c>
      <c r="V6" s="2" t="s">
        <v>72</v>
      </c>
      <c r="W6" s="2" t="s">
        <v>64</v>
      </c>
      <c r="X6" s="2" t="s">
        <v>65</v>
      </c>
      <c r="Y6" s="2" t="s">
        <v>66</v>
      </c>
      <c r="Z6" s="2" t="s">
        <v>73</v>
      </c>
    </row>
    <row r="7" spans="1:26" x14ac:dyDescent="0.35">
      <c r="A7" s="3">
        <v>2013</v>
      </c>
      <c r="B7" s="3" t="s">
        <v>41</v>
      </c>
      <c r="C7" s="1" t="s">
        <v>67</v>
      </c>
      <c r="D7" s="1" t="s">
        <v>67</v>
      </c>
      <c r="E7" s="1" t="s">
        <v>67</v>
      </c>
      <c r="F7" s="24" t="s">
        <v>14</v>
      </c>
      <c r="G7" s="1" t="s">
        <v>67</v>
      </c>
      <c r="H7" s="1" t="s">
        <v>67</v>
      </c>
      <c r="I7" s="1" t="s">
        <v>67</v>
      </c>
      <c r="J7" s="24" t="s">
        <v>14</v>
      </c>
      <c r="K7" s="1" t="s">
        <v>67</v>
      </c>
      <c r="L7" s="1" t="s">
        <v>67</v>
      </c>
      <c r="M7" s="1" t="s">
        <v>67</v>
      </c>
      <c r="N7" s="24" t="s">
        <v>14</v>
      </c>
      <c r="O7" s="1" t="s">
        <v>67</v>
      </c>
      <c r="P7" s="1" t="s">
        <v>67</v>
      </c>
      <c r="Q7" s="1" t="s">
        <v>67</v>
      </c>
      <c r="R7" s="24" t="s">
        <v>14</v>
      </c>
      <c r="S7" s="1" t="s">
        <v>67</v>
      </c>
      <c r="T7" s="1" t="s">
        <v>67</v>
      </c>
      <c r="U7" s="1" t="s">
        <v>67</v>
      </c>
      <c r="V7" s="24" t="s">
        <v>14</v>
      </c>
      <c r="W7" s="1" t="s">
        <v>67</v>
      </c>
      <c r="X7" s="1" t="s">
        <v>67</v>
      </c>
      <c r="Y7" s="1" t="s">
        <v>67</v>
      </c>
      <c r="Z7" s="24" t="s">
        <v>14</v>
      </c>
    </row>
    <row r="8" spans="1:26" x14ac:dyDescent="0.35">
      <c r="A8" s="3">
        <v>2014</v>
      </c>
      <c r="B8" s="3" t="s">
        <v>41</v>
      </c>
      <c r="C8" s="25">
        <v>2808</v>
      </c>
      <c r="D8" s="25">
        <v>138</v>
      </c>
      <c r="E8" s="26">
        <f>D8/C8</f>
        <v>4.9145299145299144E-2</v>
      </c>
      <c r="F8" s="23" t="s">
        <v>14</v>
      </c>
      <c r="G8" s="25">
        <v>1563</v>
      </c>
      <c r="H8" s="25">
        <v>37</v>
      </c>
      <c r="I8" s="26">
        <f>H8/G8</f>
        <v>2.3672424824056303E-2</v>
      </c>
      <c r="J8" s="23" t="s">
        <v>14</v>
      </c>
      <c r="K8" s="25">
        <v>162</v>
      </c>
      <c r="L8" s="25">
        <v>20</v>
      </c>
      <c r="M8" s="26">
        <f>L8/K8</f>
        <v>0.12345679012345678</v>
      </c>
      <c r="N8" s="23" t="s">
        <v>14</v>
      </c>
      <c r="O8" s="25">
        <v>1309</v>
      </c>
      <c r="P8" s="25">
        <v>39</v>
      </c>
      <c r="Q8" s="26">
        <f>P8/O8</f>
        <v>2.9793735676088617E-2</v>
      </c>
      <c r="R8" s="23" t="s">
        <v>14</v>
      </c>
      <c r="S8" s="25">
        <v>38861</v>
      </c>
      <c r="T8" s="25">
        <v>1375</v>
      </c>
      <c r="U8" s="26">
        <f>T8/S8</f>
        <v>3.5382517176603796E-2</v>
      </c>
      <c r="V8" s="23" t="s">
        <v>14</v>
      </c>
      <c r="W8" s="25">
        <v>459</v>
      </c>
      <c r="X8" s="25">
        <v>31</v>
      </c>
      <c r="Y8" s="26">
        <f>X8/W8</f>
        <v>6.7538126361655779E-2</v>
      </c>
      <c r="Z8" s="23" t="s">
        <v>14</v>
      </c>
    </row>
    <row r="9" spans="1:26" x14ac:dyDescent="0.35">
      <c r="A9" s="3">
        <v>2015</v>
      </c>
      <c r="B9" s="3" t="s">
        <v>41</v>
      </c>
      <c r="C9" s="25">
        <v>2912</v>
      </c>
      <c r="D9" s="25">
        <v>119</v>
      </c>
      <c r="E9" s="26">
        <f t="shared" ref="E9:E13" si="0">D9/C9</f>
        <v>4.0865384615384616E-2</v>
      </c>
      <c r="F9" s="24" t="s">
        <v>14</v>
      </c>
      <c r="G9" s="25">
        <v>1587</v>
      </c>
      <c r="H9" s="25">
        <v>47</v>
      </c>
      <c r="I9" s="26">
        <f t="shared" ref="I9:I13" si="1">H9/G9</f>
        <v>2.9615626969124134E-2</v>
      </c>
      <c r="J9" s="24" t="s">
        <v>14</v>
      </c>
      <c r="K9" s="25">
        <v>131</v>
      </c>
      <c r="L9" s="25">
        <v>24</v>
      </c>
      <c r="M9" s="26">
        <f t="shared" ref="M9:M13" si="2">L9/K9</f>
        <v>0.18320610687022901</v>
      </c>
      <c r="N9" s="24" t="s">
        <v>14</v>
      </c>
      <c r="O9" s="25">
        <v>1478</v>
      </c>
      <c r="P9" s="25">
        <v>44</v>
      </c>
      <c r="Q9" s="26">
        <f t="shared" ref="Q9:Q13" si="3">P9/O9</f>
        <v>2.9769959404600813E-2</v>
      </c>
      <c r="R9" s="24" t="s">
        <v>14</v>
      </c>
      <c r="S9" s="25">
        <v>39654</v>
      </c>
      <c r="T9" s="25">
        <v>1277</v>
      </c>
      <c r="U9" s="26">
        <f t="shared" ref="U9:U13" si="4">T9/S9</f>
        <v>3.2203560800928024E-2</v>
      </c>
      <c r="V9" s="24" t="s">
        <v>14</v>
      </c>
      <c r="W9" s="25">
        <v>513</v>
      </c>
      <c r="X9" s="25">
        <v>15</v>
      </c>
      <c r="Y9" s="26">
        <f t="shared" ref="Y9:Y13" si="5">X9/W9</f>
        <v>2.9239766081871343E-2</v>
      </c>
      <c r="Z9" s="24" t="s">
        <v>14</v>
      </c>
    </row>
    <row r="10" spans="1:26" x14ac:dyDescent="0.35">
      <c r="A10" s="3">
        <v>2016</v>
      </c>
      <c r="B10" s="3" t="s">
        <v>41</v>
      </c>
      <c r="C10" s="25">
        <v>2955</v>
      </c>
      <c r="D10" s="25">
        <v>104</v>
      </c>
      <c r="E10" s="26">
        <f t="shared" si="0"/>
        <v>3.5194585448392553E-2</v>
      </c>
      <c r="F10" s="23" t="s">
        <v>14</v>
      </c>
      <c r="G10" s="25">
        <v>1590</v>
      </c>
      <c r="H10" s="25">
        <v>34</v>
      </c>
      <c r="I10" s="26">
        <f t="shared" si="1"/>
        <v>2.1383647798742137E-2</v>
      </c>
      <c r="J10" s="23" t="s">
        <v>14</v>
      </c>
      <c r="K10" s="25">
        <v>131</v>
      </c>
      <c r="L10" s="25">
        <v>25</v>
      </c>
      <c r="M10" s="26">
        <f t="shared" si="2"/>
        <v>0.19083969465648856</v>
      </c>
      <c r="N10" s="23" t="s">
        <v>14</v>
      </c>
      <c r="O10" s="25">
        <v>1567</v>
      </c>
      <c r="P10" s="25">
        <v>56</v>
      </c>
      <c r="Q10" s="26">
        <f t="shared" si="3"/>
        <v>3.5737077217613274E-2</v>
      </c>
      <c r="R10" s="23" t="s">
        <v>14</v>
      </c>
      <c r="S10" s="25">
        <v>38522</v>
      </c>
      <c r="T10" s="25">
        <v>1177</v>
      </c>
      <c r="U10" s="26">
        <f t="shared" si="4"/>
        <v>3.0553969160479727E-2</v>
      </c>
      <c r="V10" s="23" t="s">
        <v>14</v>
      </c>
      <c r="W10" s="25">
        <v>539</v>
      </c>
      <c r="X10" s="25">
        <v>24</v>
      </c>
      <c r="Y10" s="26">
        <f t="shared" si="5"/>
        <v>4.4526901669758812E-2</v>
      </c>
      <c r="Z10" s="23" t="s">
        <v>14</v>
      </c>
    </row>
    <row r="11" spans="1:26" x14ac:dyDescent="0.35">
      <c r="A11" s="3">
        <v>2017</v>
      </c>
      <c r="B11" s="3" t="s">
        <v>41</v>
      </c>
      <c r="C11" s="25">
        <v>3092</v>
      </c>
      <c r="D11" s="25">
        <v>130</v>
      </c>
      <c r="E11" s="26">
        <f t="shared" si="0"/>
        <v>4.2043984476067268E-2</v>
      </c>
      <c r="F11" s="11">
        <f>D11/D11</f>
        <v>1</v>
      </c>
      <c r="G11" s="25">
        <v>1549</v>
      </c>
      <c r="H11" s="25">
        <v>41</v>
      </c>
      <c r="I11" s="26">
        <f t="shared" si="1"/>
        <v>2.6468689477081989E-2</v>
      </c>
      <c r="J11" s="11">
        <f>H11/H11</f>
        <v>1</v>
      </c>
      <c r="K11" s="25">
        <v>124</v>
      </c>
      <c r="L11" s="25">
        <v>20</v>
      </c>
      <c r="M11" s="26">
        <f t="shared" si="2"/>
        <v>0.16129032258064516</v>
      </c>
      <c r="N11" s="11">
        <f>L11/L11</f>
        <v>1</v>
      </c>
      <c r="O11" s="25">
        <v>1568</v>
      </c>
      <c r="P11" s="25">
        <v>63</v>
      </c>
      <c r="Q11" s="26">
        <f t="shared" si="3"/>
        <v>4.0178571428571432E-2</v>
      </c>
      <c r="R11" s="11">
        <f>P11/P11</f>
        <v>1</v>
      </c>
      <c r="S11" s="25">
        <v>37667</v>
      </c>
      <c r="T11" s="25">
        <v>1309</v>
      </c>
      <c r="U11" s="26">
        <f t="shared" si="4"/>
        <v>3.4751904850399556E-2</v>
      </c>
      <c r="V11" s="11">
        <f>T11/T11</f>
        <v>1</v>
      </c>
      <c r="W11" s="25">
        <v>514</v>
      </c>
      <c r="X11" s="25">
        <v>25</v>
      </c>
      <c r="Y11" s="26">
        <f t="shared" si="5"/>
        <v>4.8638132295719845E-2</v>
      </c>
      <c r="Z11" s="11">
        <f>X11/X11</f>
        <v>1</v>
      </c>
    </row>
    <row r="12" spans="1:26" x14ac:dyDescent="0.35">
      <c r="A12" s="3">
        <v>2018</v>
      </c>
      <c r="B12" s="3" t="s">
        <v>41</v>
      </c>
      <c r="C12" s="25">
        <v>3227</v>
      </c>
      <c r="D12" s="25">
        <v>167</v>
      </c>
      <c r="E12" s="26">
        <f t="shared" si="0"/>
        <v>5.1750852184691665E-2</v>
      </c>
      <c r="F12" s="11">
        <f>D12/D11</f>
        <v>1.2846153846153847</v>
      </c>
      <c r="G12" s="25">
        <v>1609</v>
      </c>
      <c r="H12" s="25">
        <v>38</v>
      </c>
      <c r="I12" s="26">
        <f t="shared" si="1"/>
        <v>2.3617153511497825E-2</v>
      </c>
      <c r="J12" s="11">
        <f>H12/H11</f>
        <v>0.92682926829268297</v>
      </c>
      <c r="K12" s="25">
        <v>128</v>
      </c>
      <c r="L12" s="25">
        <v>15</v>
      </c>
      <c r="M12" s="26">
        <f t="shared" si="2"/>
        <v>0.1171875</v>
      </c>
      <c r="N12" s="11">
        <f>L12/L11</f>
        <v>0.75</v>
      </c>
      <c r="O12" s="25">
        <v>1538</v>
      </c>
      <c r="P12" s="25">
        <v>69</v>
      </c>
      <c r="Q12" s="26">
        <f t="shared" si="3"/>
        <v>4.4863459037711315E-2</v>
      </c>
      <c r="R12" s="11">
        <f>P12/P11</f>
        <v>1.0952380952380953</v>
      </c>
      <c r="S12" s="25">
        <v>36198</v>
      </c>
      <c r="T12" s="25">
        <v>1378</v>
      </c>
      <c r="U12" s="26">
        <f t="shared" si="4"/>
        <v>3.8068401569147467E-2</v>
      </c>
      <c r="V12" s="11">
        <f>T12/T11</f>
        <v>1.0527119938884644</v>
      </c>
      <c r="W12" s="25">
        <v>571</v>
      </c>
      <c r="X12" s="25">
        <v>29</v>
      </c>
      <c r="Y12" s="26">
        <f t="shared" si="5"/>
        <v>5.0788091068301226E-2</v>
      </c>
      <c r="Z12" s="11">
        <f>X12/X11</f>
        <v>1.1599999999999999</v>
      </c>
    </row>
    <row r="13" spans="1:26" x14ac:dyDescent="0.35">
      <c r="A13" s="3">
        <v>2019</v>
      </c>
      <c r="B13" s="3" t="s">
        <v>41</v>
      </c>
      <c r="C13" s="25">
        <v>3337</v>
      </c>
      <c r="D13" s="25">
        <v>210</v>
      </c>
      <c r="E13" s="26">
        <f t="shared" si="0"/>
        <v>6.293077614623914E-2</v>
      </c>
      <c r="F13" s="11">
        <f>D13/D11</f>
        <v>1.6153846153846154</v>
      </c>
      <c r="G13" s="25">
        <v>1616</v>
      </c>
      <c r="H13" s="25">
        <v>51</v>
      </c>
      <c r="I13" s="26">
        <f t="shared" si="1"/>
        <v>3.155940594059406E-2</v>
      </c>
      <c r="J13" s="11">
        <f>H13/H11</f>
        <v>1.2439024390243902</v>
      </c>
      <c r="K13" s="25">
        <v>114</v>
      </c>
      <c r="L13" s="25">
        <v>18</v>
      </c>
      <c r="M13" s="26">
        <f t="shared" si="2"/>
        <v>0.15789473684210525</v>
      </c>
      <c r="N13" s="11">
        <f>L13/L11</f>
        <v>0.9</v>
      </c>
      <c r="O13" s="25">
        <v>1634</v>
      </c>
      <c r="P13" s="25">
        <v>77</v>
      </c>
      <c r="Q13" s="26">
        <f t="shared" si="3"/>
        <v>4.7123623011015914E-2</v>
      </c>
      <c r="R13" s="11">
        <f>P13/P11</f>
        <v>1.2222222222222223</v>
      </c>
      <c r="S13" s="25">
        <v>35026</v>
      </c>
      <c r="T13" s="25">
        <v>1354</v>
      </c>
      <c r="U13" s="26">
        <f t="shared" si="4"/>
        <v>3.8656997658881975E-2</v>
      </c>
      <c r="V13" s="11">
        <f>T13/T11</f>
        <v>1.0343773873185638</v>
      </c>
      <c r="W13" s="25">
        <v>607</v>
      </c>
      <c r="X13" s="25">
        <v>37</v>
      </c>
      <c r="Y13" s="26">
        <f t="shared" si="5"/>
        <v>6.0955518945634266E-2</v>
      </c>
      <c r="Z13" s="11">
        <f>X13/X11</f>
        <v>1.48</v>
      </c>
    </row>
    <row r="14" spans="1:26" x14ac:dyDescent="0.35">
      <c r="A14" s="3">
        <v>2013</v>
      </c>
      <c r="B14" s="3" t="s">
        <v>38</v>
      </c>
      <c r="C14" s="1" t="s">
        <v>67</v>
      </c>
      <c r="D14" s="1" t="s">
        <v>67</v>
      </c>
      <c r="E14" s="1" t="s">
        <v>67</v>
      </c>
      <c r="F14" s="24" t="s">
        <v>14</v>
      </c>
      <c r="G14" s="1" t="s">
        <v>67</v>
      </c>
      <c r="H14" s="1" t="s">
        <v>67</v>
      </c>
      <c r="I14" s="1" t="s">
        <v>67</v>
      </c>
      <c r="J14" s="24" t="s">
        <v>14</v>
      </c>
      <c r="K14" s="1" t="s">
        <v>67</v>
      </c>
      <c r="L14" s="1" t="s">
        <v>67</v>
      </c>
      <c r="M14" s="1" t="s">
        <v>67</v>
      </c>
      <c r="N14" s="24" t="s">
        <v>14</v>
      </c>
      <c r="O14" s="1" t="s">
        <v>67</v>
      </c>
      <c r="P14" s="1" t="s">
        <v>67</v>
      </c>
      <c r="Q14" s="1" t="s">
        <v>67</v>
      </c>
      <c r="R14" s="24" t="s">
        <v>14</v>
      </c>
      <c r="S14" s="1" t="s">
        <v>67</v>
      </c>
      <c r="T14" s="1" t="s">
        <v>67</v>
      </c>
      <c r="U14" s="1" t="s">
        <v>67</v>
      </c>
      <c r="V14" s="24" t="s">
        <v>14</v>
      </c>
      <c r="W14" s="1" t="s">
        <v>67</v>
      </c>
      <c r="X14" s="1" t="s">
        <v>67</v>
      </c>
      <c r="Y14" s="1" t="s">
        <v>67</v>
      </c>
      <c r="Z14" s="24" t="s">
        <v>14</v>
      </c>
    </row>
    <row r="15" spans="1:26" x14ac:dyDescent="0.35">
      <c r="A15" s="3">
        <v>2014</v>
      </c>
      <c r="B15" s="3" t="s">
        <v>38</v>
      </c>
      <c r="C15" s="25">
        <v>1806</v>
      </c>
      <c r="D15" s="25">
        <v>87</v>
      </c>
      <c r="E15" s="26">
        <f>D15/C15</f>
        <v>4.817275747508306E-2</v>
      </c>
      <c r="F15" s="23" t="s">
        <v>14</v>
      </c>
      <c r="G15" s="25">
        <v>860</v>
      </c>
      <c r="H15" s="25">
        <v>26</v>
      </c>
      <c r="I15" s="26">
        <f>H15/G15</f>
        <v>3.0232558139534883E-2</v>
      </c>
      <c r="J15" s="23" t="s">
        <v>14</v>
      </c>
      <c r="K15" s="25">
        <v>89</v>
      </c>
      <c r="L15" s="25">
        <v>11</v>
      </c>
      <c r="M15" s="26">
        <f>L15/K15</f>
        <v>0.12359550561797752</v>
      </c>
      <c r="N15" s="23" t="s">
        <v>14</v>
      </c>
      <c r="O15" s="25">
        <v>898</v>
      </c>
      <c r="P15" s="25">
        <v>44</v>
      </c>
      <c r="Q15" s="26">
        <f>P15/O15</f>
        <v>4.8997772828507792E-2</v>
      </c>
      <c r="R15" s="23" t="s">
        <v>14</v>
      </c>
      <c r="S15" s="25">
        <v>24812</v>
      </c>
      <c r="T15" s="25">
        <v>901</v>
      </c>
      <c r="U15" s="26">
        <f>T15/S15</f>
        <v>3.631307431887796E-2</v>
      </c>
      <c r="V15" s="23" t="s">
        <v>14</v>
      </c>
      <c r="W15" s="25">
        <v>187</v>
      </c>
      <c r="X15" s="25" t="s">
        <v>74</v>
      </c>
      <c r="Y15" s="26" t="s">
        <v>75</v>
      </c>
      <c r="Z15" s="23" t="s">
        <v>14</v>
      </c>
    </row>
    <row r="16" spans="1:26" x14ac:dyDescent="0.35">
      <c r="A16" s="3">
        <v>2015</v>
      </c>
      <c r="B16" s="3" t="s">
        <v>38</v>
      </c>
      <c r="C16" s="25">
        <v>1899</v>
      </c>
      <c r="D16" s="25">
        <v>76</v>
      </c>
      <c r="E16" s="26">
        <f t="shared" ref="E16:E20" si="6">D16/C16</f>
        <v>4.0021063717746184E-2</v>
      </c>
      <c r="F16" s="24" t="s">
        <v>14</v>
      </c>
      <c r="G16" s="25">
        <v>875</v>
      </c>
      <c r="H16" s="25">
        <v>20</v>
      </c>
      <c r="I16" s="26">
        <f t="shared" ref="I16:I20" si="7">H16/G16</f>
        <v>2.2857142857142857E-2</v>
      </c>
      <c r="J16" s="24" t="s">
        <v>14</v>
      </c>
      <c r="K16" s="25">
        <v>97</v>
      </c>
      <c r="L16" s="25">
        <v>11</v>
      </c>
      <c r="M16" s="26">
        <f t="shared" ref="M16:M20" si="8">L16/K16</f>
        <v>0.1134020618556701</v>
      </c>
      <c r="N16" s="24" t="s">
        <v>14</v>
      </c>
      <c r="O16" s="25">
        <v>920</v>
      </c>
      <c r="P16" s="25">
        <v>43</v>
      </c>
      <c r="Q16" s="26">
        <f t="shared" ref="Q16:Q20" si="9">P16/O16</f>
        <v>4.6739130434782609E-2</v>
      </c>
      <c r="R16" s="24" t="s">
        <v>14</v>
      </c>
      <c r="S16" s="25">
        <v>25206</v>
      </c>
      <c r="T16" s="25">
        <v>853</v>
      </c>
      <c r="U16" s="26">
        <f t="shared" ref="U16:U20" si="10">T16/S16</f>
        <v>3.3841148932793781E-2</v>
      </c>
      <c r="V16" s="24" t="s">
        <v>14</v>
      </c>
      <c r="W16" s="25">
        <v>215</v>
      </c>
      <c r="X16" s="25">
        <v>15</v>
      </c>
      <c r="Y16" s="26">
        <f t="shared" ref="Y16:Y20" si="11">X16/W16</f>
        <v>6.9767441860465115E-2</v>
      </c>
      <c r="Z16" s="24" t="s">
        <v>14</v>
      </c>
    </row>
    <row r="17" spans="1:26" x14ac:dyDescent="0.35">
      <c r="A17" s="3">
        <v>2016</v>
      </c>
      <c r="B17" s="3" t="s">
        <v>38</v>
      </c>
      <c r="C17" s="25">
        <v>1957</v>
      </c>
      <c r="D17" s="25">
        <v>72</v>
      </c>
      <c r="E17" s="26">
        <f t="shared" si="6"/>
        <v>3.6791006642820645E-2</v>
      </c>
      <c r="F17" s="23" t="s">
        <v>14</v>
      </c>
      <c r="G17" s="25">
        <v>923</v>
      </c>
      <c r="H17" s="25">
        <v>22</v>
      </c>
      <c r="I17" s="26">
        <f t="shared" si="7"/>
        <v>2.3835319609967497E-2</v>
      </c>
      <c r="J17" s="23" t="s">
        <v>14</v>
      </c>
      <c r="K17" s="25">
        <v>91</v>
      </c>
      <c r="L17" s="25">
        <v>14</v>
      </c>
      <c r="M17" s="26">
        <f t="shared" si="8"/>
        <v>0.15384615384615385</v>
      </c>
      <c r="N17" s="23" t="s">
        <v>14</v>
      </c>
      <c r="O17" s="25">
        <v>943</v>
      </c>
      <c r="P17" s="25">
        <v>29</v>
      </c>
      <c r="Q17" s="26">
        <f t="shared" si="9"/>
        <v>3.0752916224814422E-2</v>
      </c>
      <c r="R17" s="23" t="s">
        <v>14</v>
      </c>
      <c r="S17" s="25">
        <v>24006</v>
      </c>
      <c r="T17" s="25">
        <v>872</v>
      </c>
      <c r="U17" s="26">
        <f t="shared" si="10"/>
        <v>3.6324252270265769E-2</v>
      </c>
      <c r="V17" s="23" t="s">
        <v>14</v>
      </c>
      <c r="W17" s="25">
        <v>191</v>
      </c>
      <c r="X17" s="25" t="s">
        <v>74</v>
      </c>
      <c r="Y17" s="26" t="s">
        <v>75</v>
      </c>
      <c r="Z17" s="23" t="s">
        <v>14</v>
      </c>
    </row>
    <row r="18" spans="1:26" x14ac:dyDescent="0.35">
      <c r="A18" s="3">
        <v>2017</v>
      </c>
      <c r="B18" s="3" t="s">
        <v>38</v>
      </c>
      <c r="C18" s="25">
        <v>1909</v>
      </c>
      <c r="D18" s="25">
        <v>103</v>
      </c>
      <c r="E18" s="26">
        <f t="shared" si="6"/>
        <v>5.395495023572551E-2</v>
      </c>
      <c r="F18" s="11">
        <f>D18/D18</f>
        <v>1</v>
      </c>
      <c r="G18" s="25">
        <v>848</v>
      </c>
      <c r="H18" s="25">
        <v>27</v>
      </c>
      <c r="I18" s="26">
        <f t="shared" si="7"/>
        <v>3.1839622641509434E-2</v>
      </c>
      <c r="J18" s="11">
        <f>H18/H18</f>
        <v>1</v>
      </c>
      <c r="K18" s="25">
        <v>67</v>
      </c>
      <c r="L18" s="25" t="s">
        <v>74</v>
      </c>
      <c r="M18" s="26" t="s">
        <v>75</v>
      </c>
      <c r="N18" s="26" t="s">
        <v>75</v>
      </c>
      <c r="O18" s="25">
        <v>987</v>
      </c>
      <c r="P18" s="25">
        <v>37</v>
      </c>
      <c r="Q18" s="26">
        <f t="shared" si="9"/>
        <v>3.7487335359675786E-2</v>
      </c>
      <c r="R18" s="11">
        <f>P18/P18</f>
        <v>1</v>
      </c>
      <c r="S18" s="25">
        <v>23558</v>
      </c>
      <c r="T18" s="25">
        <v>940</v>
      </c>
      <c r="U18" s="26">
        <f t="shared" si="10"/>
        <v>3.9901519653620848E-2</v>
      </c>
      <c r="V18" s="11">
        <f>T18/T18</f>
        <v>1</v>
      </c>
      <c r="W18" s="25">
        <v>225</v>
      </c>
      <c r="X18" s="25" t="s">
        <v>74</v>
      </c>
      <c r="Y18" s="26" t="s">
        <v>75</v>
      </c>
      <c r="Z18" s="26" t="s">
        <v>75</v>
      </c>
    </row>
    <row r="19" spans="1:26" x14ac:dyDescent="0.35">
      <c r="A19" s="3">
        <v>2018</v>
      </c>
      <c r="B19" s="3" t="s">
        <v>38</v>
      </c>
      <c r="C19" s="25">
        <v>2018</v>
      </c>
      <c r="D19" s="25">
        <v>99</v>
      </c>
      <c r="E19" s="26">
        <f t="shared" si="6"/>
        <v>4.9058473736372649E-2</v>
      </c>
      <c r="F19" s="11">
        <f>D19/D18</f>
        <v>0.96116504854368934</v>
      </c>
      <c r="G19" s="25">
        <v>908</v>
      </c>
      <c r="H19" s="25">
        <v>25</v>
      </c>
      <c r="I19" s="26">
        <f t="shared" si="7"/>
        <v>2.7533039647577091E-2</v>
      </c>
      <c r="J19" s="11">
        <f>H19/H18</f>
        <v>0.92592592592592593</v>
      </c>
      <c r="K19" s="25">
        <v>61</v>
      </c>
      <c r="L19" s="25" t="s">
        <v>74</v>
      </c>
      <c r="M19" s="26" t="s">
        <v>75</v>
      </c>
      <c r="N19" s="26" t="s">
        <v>75</v>
      </c>
      <c r="O19" s="25">
        <v>966</v>
      </c>
      <c r="P19" s="25">
        <v>50</v>
      </c>
      <c r="Q19" s="26">
        <f t="shared" si="9"/>
        <v>5.1759834368530024E-2</v>
      </c>
      <c r="R19" s="11">
        <f>P19/P18</f>
        <v>1.3513513513513513</v>
      </c>
      <c r="S19" s="25">
        <v>22374</v>
      </c>
      <c r="T19" s="25">
        <v>886</v>
      </c>
      <c r="U19" s="26">
        <f t="shared" si="10"/>
        <v>3.9599535174756416E-2</v>
      </c>
      <c r="V19" s="11">
        <f>T19/T18</f>
        <v>0.94255319148936167</v>
      </c>
      <c r="W19" s="25">
        <v>246</v>
      </c>
      <c r="X19" s="25">
        <v>13</v>
      </c>
      <c r="Y19" s="26">
        <f t="shared" si="11"/>
        <v>5.2845528455284556E-2</v>
      </c>
      <c r="Z19" s="26" t="s">
        <v>75</v>
      </c>
    </row>
    <row r="20" spans="1:26" x14ac:dyDescent="0.35">
      <c r="A20" s="3">
        <v>2019</v>
      </c>
      <c r="B20" s="3" t="s">
        <v>38</v>
      </c>
      <c r="C20" s="25">
        <v>2150</v>
      </c>
      <c r="D20" s="25">
        <v>125</v>
      </c>
      <c r="E20" s="26">
        <f t="shared" si="6"/>
        <v>5.8139534883720929E-2</v>
      </c>
      <c r="F20" s="11">
        <f>D20/D18</f>
        <v>1.2135922330097086</v>
      </c>
      <c r="G20" s="25">
        <v>903</v>
      </c>
      <c r="H20" s="25">
        <v>29</v>
      </c>
      <c r="I20" s="26">
        <f t="shared" si="7"/>
        <v>3.2115171650055369E-2</v>
      </c>
      <c r="J20" s="11">
        <f>H20/H18</f>
        <v>1.0740740740740742</v>
      </c>
      <c r="K20" s="25">
        <v>60</v>
      </c>
      <c r="L20" s="25">
        <v>11</v>
      </c>
      <c r="M20" s="26">
        <f t="shared" si="8"/>
        <v>0.18333333333333332</v>
      </c>
      <c r="N20" s="26" t="s">
        <v>75</v>
      </c>
      <c r="O20" s="25">
        <v>886</v>
      </c>
      <c r="P20" s="25">
        <v>41</v>
      </c>
      <c r="Q20" s="26">
        <f t="shared" si="9"/>
        <v>4.6275395033860044E-2</v>
      </c>
      <c r="R20" s="11">
        <f>P20/P18</f>
        <v>1.1081081081081081</v>
      </c>
      <c r="S20" s="25">
        <v>20879</v>
      </c>
      <c r="T20" s="25">
        <v>922</v>
      </c>
      <c r="U20" s="26">
        <f t="shared" si="10"/>
        <v>4.415920302696489E-2</v>
      </c>
      <c r="V20" s="11">
        <f>T20/T18</f>
        <v>0.98085106382978726</v>
      </c>
      <c r="W20" s="25">
        <v>212</v>
      </c>
      <c r="X20" s="25">
        <v>13</v>
      </c>
      <c r="Y20" s="26">
        <f t="shared" si="11"/>
        <v>6.1320754716981132E-2</v>
      </c>
      <c r="Z20" s="26" t="s">
        <v>75</v>
      </c>
    </row>
    <row r="21" spans="1:26" x14ac:dyDescent="0.35">
      <c r="A21" s="3">
        <v>2013</v>
      </c>
      <c r="B21" s="3" t="s">
        <v>4</v>
      </c>
      <c r="C21" s="1" t="s">
        <v>67</v>
      </c>
      <c r="D21" s="1" t="s">
        <v>67</v>
      </c>
      <c r="E21" s="1" t="s">
        <v>67</v>
      </c>
      <c r="F21" s="24" t="s">
        <v>14</v>
      </c>
      <c r="G21" s="1" t="s">
        <v>67</v>
      </c>
      <c r="H21" s="1" t="s">
        <v>67</v>
      </c>
      <c r="I21" s="1" t="s">
        <v>67</v>
      </c>
      <c r="J21" s="24" t="s">
        <v>14</v>
      </c>
      <c r="K21" s="1" t="s">
        <v>67</v>
      </c>
      <c r="L21" s="1" t="s">
        <v>67</v>
      </c>
      <c r="M21" s="1" t="s">
        <v>67</v>
      </c>
      <c r="N21" s="24" t="s">
        <v>14</v>
      </c>
      <c r="O21" s="1" t="s">
        <v>67</v>
      </c>
      <c r="P21" s="1" t="s">
        <v>67</v>
      </c>
      <c r="Q21" s="1" t="s">
        <v>67</v>
      </c>
      <c r="R21" s="24" t="s">
        <v>14</v>
      </c>
      <c r="S21" s="1" t="s">
        <v>67</v>
      </c>
      <c r="T21" s="1" t="s">
        <v>67</v>
      </c>
      <c r="U21" s="1" t="s">
        <v>67</v>
      </c>
      <c r="V21" s="24" t="s">
        <v>14</v>
      </c>
      <c r="W21" s="1" t="s">
        <v>67</v>
      </c>
      <c r="X21" s="1" t="s">
        <v>67</v>
      </c>
      <c r="Y21" s="1" t="s">
        <v>67</v>
      </c>
      <c r="Z21" s="24" t="s">
        <v>14</v>
      </c>
    </row>
    <row r="22" spans="1:26" x14ac:dyDescent="0.35">
      <c r="A22" s="3">
        <v>2014</v>
      </c>
      <c r="B22" s="3" t="s">
        <v>4</v>
      </c>
      <c r="C22" s="25">
        <v>36387</v>
      </c>
      <c r="D22" s="25">
        <v>2206</v>
      </c>
      <c r="E22" s="26">
        <f>D22/C22</f>
        <v>6.0626047764311429E-2</v>
      </c>
      <c r="F22" s="23" t="s">
        <v>14</v>
      </c>
      <c r="G22" s="25">
        <v>20865</v>
      </c>
      <c r="H22" s="25">
        <v>643</v>
      </c>
      <c r="I22" s="4">
        <f t="shared" ref="I22:I27" si="12">H22/G22</f>
        <v>3.0817157919961657E-2</v>
      </c>
      <c r="J22" s="23" t="s">
        <v>14</v>
      </c>
      <c r="K22" s="25">
        <v>1864</v>
      </c>
      <c r="L22" s="25">
        <v>357</v>
      </c>
      <c r="M22" s="4">
        <f t="shared" ref="M22:M27" si="13">L22/K22</f>
        <v>0.1915236051502146</v>
      </c>
      <c r="N22" s="23" t="s">
        <v>14</v>
      </c>
      <c r="O22" s="25">
        <v>16027</v>
      </c>
      <c r="P22" s="25">
        <v>795</v>
      </c>
      <c r="Q22" s="4">
        <f t="shared" ref="Q22:Q27" si="14">P22/O22</f>
        <v>4.9603793598302866E-2</v>
      </c>
      <c r="R22" s="23" t="s">
        <v>14</v>
      </c>
      <c r="S22" s="25">
        <v>347522</v>
      </c>
      <c r="T22" s="25">
        <v>15962</v>
      </c>
      <c r="U22" s="4">
        <f t="shared" ref="U22:U27" si="15">T22/S22</f>
        <v>4.5930905093778236E-2</v>
      </c>
      <c r="V22" s="23" t="s">
        <v>14</v>
      </c>
      <c r="W22" s="25">
        <v>5418</v>
      </c>
      <c r="X22" s="25">
        <v>334</v>
      </c>
      <c r="Y22" s="4">
        <f t="shared" ref="Y22:Y27" si="16">X22/W22</f>
        <v>6.1646363971945367E-2</v>
      </c>
      <c r="Z22" s="23" t="s">
        <v>14</v>
      </c>
    </row>
    <row r="23" spans="1:26" x14ac:dyDescent="0.35">
      <c r="A23" s="3">
        <v>2015</v>
      </c>
      <c r="B23" s="3" t="s">
        <v>4</v>
      </c>
      <c r="C23" s="25">
        <v>37826</v>
      </c>
      <c r="D23" s="25">
        <v>2169</v>
      </c>
      <c r="E23" s="26">
        <f t="shared" ref="E23:E27" si="17">D23/C23</f>
        <v>5.7341511129910643E-2</v>
      </c>
      <c r="F23" s="24" t="s">
        <v>14</v>
      </c>
      <c r="G23" s="25">
        <v>22007</v>
      </c>
      <c r="H23" s="25">
        <v>713</v>
      </c>
      <c r="I23" s="4">
        <f t="shared" si="12"/>
        <v>3.2398782205661836E-2</v>
      </c>
      <c r="J23" s="24" t="s">
        <v>14</v>
      </c>
      <c r="K23" s="25">
        <v>1814</v>
      </c>
      <c r="L23" s="25">
        <v>290</v>
      </c>
      <c r="M23" s="4">
        <f t="shared" si="13"/>
        <v>0.15986769570011025</v>
      </c>
      <c r="N23" s="24" t="s">
        <v>14</v>
      </c>
      <c r="O23" s="25">
        <v>17193</v>
      </c>
      <c r="P23" s="25">
        <v>819</v>
      </c>
      <c r="Q23" s="4">
        <f t="shared" si="14"/>
        <v>4.7635665677892167E-2</v>
      </c>
      <c r="R23" s="24" t="s">
        <v>14</v>
      </c>
      <c r="S23" s="25">
        <v>350794</v>
      </c>
      <c r="T23" s="25">
        <v>14742</v>
      </c>
      <c r="U23" s="4">
        <f t="shared" si="15"/>
        <v>4.2024664047845744E-2</v>
      </c>
      <c r="V23" s="24" t="s">
        <v>14</v>
      </c>
      <c r="W23" s="25">
        <v>5620</v>
      </c>
      <c r="X23" s="25">
        <v>339</v>
      </c>
      <c r="Y23" s="4">
        <f t="shared" si="16"/>
        <v>6.03202846975089E-2</v>
      </c>
      <c r="Z23" s="24" t="s">
        <v>14</v>
      </c>
    </row>
    <row r="24" spans="1:26" x14ac:dyDescent="0.35">
      <c r="A24" s="3">
        <v>2016</v>
      </c>
      <c r="B24" s="3" t="s">
        <v>4</v>
      </c>
      <c r="C24" s="25">
        <v>38993</v>
      </c>
      <c r="D24" s="25">
        <v>2177</v>
      </c>
      <c r="E24" s="26">
        <f t="shared" si="17"/>
        <v>5.5830533685533298E-2</v>
      </c>
      <c r="F24" s="23" t="s">
        <v>14</v>
      </c>
      <c r="G24" s="25">
        <v>21506</v>
      </c>
      <c r="H24" s="25">
        <v>614</v>
      </c>
      <c r="I24" s="4">
        <f t="shared" si="12"/>
        <v>2.8550172045010695E-2</v>
      </c>
      <c r="J24" s="23" t="s">
        <v>14</v>
      </c>
      <c r="K24" s="25">
        <v>1708</v>
      </c>
      <c r="L24" s="25">
        <v>299</v>
      </c>
      <c r="M24" s="4">
        <f t="shared" si="13"/>
        <v>0.17505854800936768</v>
      </c>
      <c r="N24" s="23" t="s">
        <v>14</v>
      </c>
      <c r="O24" s="25">
        <v>17350</v>
      </c>
      <c r="P24" s="25">
        <v>837</v>
      </c>
      <c r="Q24" s="4">
        <f t="shared" si="14"/>
        <v>4.824207492795389E-2</v>
      </c>
      <c r="R24" s="23" t="s">
        <v>14</v>
      </c>
      <c r="S24" s="25">
        <v>339876</v>
      </c>
      <c r="T24" s="25">
        <v>14338</v>
      </c>
      <c r="U24" s="4">
        <f t="shared" si="15"/>
        <v>4.2185973708058232E-2</v>
      </c>
      <c r="V24" s="23" t="s">
        <v>14</v>
      </c>
      <c r="W24" s="25">
        <v>5785</v>
      </c>
      <c r="X24" s="25">
        <v>324</v>
      </c>
      <c r="Y24" s="4">
        <f t="shared" si="16"/>
        <v>5.6006914433880728E-2</v>
      </c>
      <c r="Z24" s="23" t="s">
        <v>14</v>
      </c>
    </row>
    <row r="25" spans="1:26" x14ac:dyDescent="0.35">
      <c r="A25" s="3">
        <v>2017</v>
      </c>
      <c r="B25" s="3" t="s">
        <v>4</v>
      </c>
      <c r="C25" s="25">
        <v>40148</v>
      </c>
      <c r="D25" s="25">
        <v>2511</v>
      </c>
      <c r="E25" s="26">
        <f t="shared" si="17"/>
        <v>6.2543588721729604E-2</v>
      </c>
      <c r="F25" s="11">
        <f>D25/D25</f>
        <v>1</v>
      </c>
      <c r="G25" s="25">
        <v>21761</v>
      </c>
      <c r="H25" s="25">
        <v>757</v>
      </c>
      <c r="I25" s="4">
        <f t="shared" si="12"/>
        <v>3.4787004273700656E-2</v>
      </c>
      <c r="J25" s="11">
        <f>H25/H25</f>
        <v>1</v>
      </c>
      <c r="K25" s="25">
        <v>1654</v>
      </c>
      <c r="L25" s="25">
        <v>335</v>
      </c>
      <c r="M25" s="4">
        <f t="shared" si="13"/>
        <v>0.20253929866989118</v>
      </c>
      <c r="N25" s="11">
        <f>L25/L25</f>
        <v>1</v>
      </c>
      <c r="O25" s="25">
        <v>17801</v>
      </c>
      <c r="P25" s="25">
        <v>961</v>
      </c>
      <c r="Q25" s="4">
        <f t="shared" si="14"/>
        <v>5.3985731138700074E-2</v>
      </c>
      <c r="R25" s="11">
        <f>P25/P25</f>
        <v>1</v>
      </c>
      <c r="S25" s="25">
        <v>334582</v>
      </c>
      <c r="T25" s="25">
        <v>14889</v>
      </c>
      <c r="U25" s="4">
        <f t="shared" si="15"/>
        <v>4.4500301869197983E-2</v>
      </c>
      <c r="V25" s="11">
        <f>T25/T25</f>
        <v>1</v>
      </c>
      <c r="W25" s="25">
        <v>6029</v>
      </c>
      <c r="X25" s="25">
        <v>333</v>
      </c>
      <c r="Y25" s="4">
        <f t="shared" si="16"/>
        <v>5.5233040305191577E-2</v>
      </c>
      <c r="Z25" s="11">
        <f>X25/X25</f>
        <v>1</v>
      </c>
    </row>
    <row r="26" spans="1:26" x14ac:dyDescent="0.35">
      <c r="A26" s="3">
        <v>2018</v>
      </c>
      <c r="B26" s="3" t="s">
        <v>4</v>
      </c>
      <c r="C26" s="25">
        <v>41439</v>
      </c>
      <c r="D26" s="25">
        <v>2950</v>
      </c>
      <c r="E26" s="26">
        <f t="shared" si="17"/>
        <v>7.1188976567967369E-2</v>
      </c>
      <c r="F26" s="11">
        <f>D26/D25</f>
        <v>1.1748307447232178</v>
      </c>
      <c r="G26" s="25">
        <v>22250</v>
      </c>
      <c r="H26" s="25">
        <v>883</v>
      </c>
      <c r="I26" s="4">
        <f t="shared" si="12"/>
        <v>3.9685393258426967E-2</v>
      </c>
      <c r="J26" s="11">
        <f>H26/H25</f>
        <v>1.1664464993394981</v>
      </c>
      <c r="K26" s="25">
        <v>1632</v>
      </c>
      <c r="L26" s="25">
        <v>309</v>
      </c>
      <c r="M26" s="4">
        <f t="shared" si="13"/>
        <v>0.18933823529411764</v>
      </c>
      <c r="N26" s="11">
        <f>L26/L25</f>
        <v>0.92238805970149251</v>
      </c>
      <c r="O26" s="25">
        <v>18130</v>
      </c>
      <c r="P26" s="25">
        <v>1049</v>
      </c>
      <c r="Q26" s="4">
        <f t="shared" si="14"/>
        <v>5.7859900717043576E-2</v>
      </c>
      <c r="R26" s="11">
        <f>P26/P25</f>
        <v>1.0915712799167534</v>
      </c>
      <c r="S26" s="25">
        <v>322075</v>
      </c>
      <c r="T26" s="25">
        <v>15714</v>
      </c>
      <c r="U26" s="4">
        <f t="shared" si="15"/>
        <v>4.8789878133975007E-2</v>
      </c>
      <c r="V26" s="11">
        <f>T26/T25</f>
        <v>1.0554100342534758</v>
      </c>
      <c r="W26" s="25">
        <v>6190</v>
      </c>
      <c r="X26" s="25">
        <v>436</v>
      </c>
      <c r="Y26" s="4">
        <f t="shared" si="16"/>
        <v>7.0436187399030695E-2</v>
      </c>
      <c r="Z26" s="11">
        <f>X26/X25</f>
        <v>1.3093093093093093</v>
      </c>
    </row>
    <row r="27" spans="1:26" x14ac:dyDescent="0.35">
      <c r="A27" s="3">
        <v>2019</v>
      </c>
      <c r="B27" s="3" t="s">
        <v>4</v>
      </c>
      <c r="C27" s="25">
        <v>42916</v>
      </c>
      <c r="D27" s="25">
        <v>3072</v>
      </c>
      <c r="E27" s="26">
        <f t="shared" si="17"/>
        <v>7.1581694472923854E-2</v>
      </c>
      <c r="F27" s="11">
        <f>D27/D25</f>
        <v>1.2234169653524491</v>
      </c>
      <c r="G27" s="25">
        <v>22324</v>
      </c>
      <c r="H27" s="25">
        <v>886</v>
      </c>
      <c r="I27" s="4">
        <f t="shared" si="12"/>
        <v>3.9688227916144063E-2</v>
      </c>
      <c r="J27" s="11">
        <f>H27/H25</f>
        <v>1.1704095112285338</v>
      </c>
      <c r="K27" s="25">
        <v>1664</v>
      </c>
      <c r="L27" s="25">
        <v>367</v>
      </c>
      <c r="M27" s="4">
        <f t="shared" si="13"/>
        <v>0.22055288461538461</v>
      </c>
      <c r="N27" s="11">
        <f>L27/L25</f>
        <v>1.0955223880597016</v>
      </c>
      <c r="O27" s="25">
        <v>18600</v>
      </c>
      <c r="P27" s="25">
        <v>1101</v>
      </c>
      <c r="Q27" s="4">
        <f t="shared" si="14"/>
        <v>5.9193548387096777E-2</v>
      </c>
      <c r="R27" s="11">
        <f>P27/P25</f>
        <v>1.145681581685744</v>
      </c>
      <c r="S27" s="25">
        <v>310179</v>
      </c>
      <c r="T27" s="25">
        <v>15734</v>
      </c>
      <c r="U27" s="4">
        <f t="shared" si="15"/>
        <v>5.0725548796017782E-2</v>
      </c>
      <c r="V27" s="11">
        <f>T27/T25</f>
        <v>1.0567533078111357</v>
      </c>
      <c r="W27" s="25">
        <v>6398</v>
      </c>
      <c r="X27" s="25">
        <v>462</v>
      </c>
      <c r="Y27" s="4">
        <f t="shared" si="16"/>
        <v>7.2210065645514229E-2</v>
      </c>
      <c r="Z27" s="11">
        <f>X27/X25</f>
        <v>1.3873873873873874</v>
      </c>
    </row>
    <row r="28" spans="1:26" x14ac:dyDescent="0.35">
      <c r="A28" s="3"/>
      <c r="B28" s="3"/>
      <c r="F28" s="24"/>
      <c r="J28" s="24"/>
      <c r="N28" s="24"/>
      <c r="R28" s="24"/>
      <c r="V28" s="24"/>
      <c r="Z28" s="24"/>
    </row>
    <row r="29" spans="1:26" x14ac:dyDescent="0.35">
      <c r="A29" s="3"/>
      <c r="B29" s="3"/>
      <c r="C29" s="3"/>
      <c r="E29" s="4"/>
      <c r="F29" s="23"/>
      <c r="G29" s="3"/>
      <c r="I29" s="4"/>
      <c r="J29" s="23"/>
      <c r="K29" s="3"/>
      <c r="M29" s="4"/>
      <c r="N29" s="23"/>
      <c r="O29" s="3"/>
      <c r="Q29" s="4"/>
      <c r="R29" s="23"/>
      <c r="S29" s="3"/>
      <c r="U29" s="4"/>
      <c r="V29" s="23"/>
      <c r="W29" s="3"/>
      <c r="Y29" s="4"/>
      <c r="Z29" s="23"/>
    </row>
    <row r="30" spans="1:26" x14ac:dyDescent="0.35">
      <c r="A30" s="3"/>
      <c r="B30" s="3"/>
      <c r="C30" s="3"/>
      <c r="E30" s="4"/>
      <c r="F30" s="11"/>
      <c r="G30" s="3"/>
      <c r="I30" s="4"/>
      <c r="J30" s="11"/>
      <c r="K30" s="3"/>
      <c r="M30" s="4"/>
      <c r="N30" s="11"/>
      <c r="O30" s="3"/>
      <c r="Q30" s="4"/>
      <c r="R30" s="11"/>
      <c r="S30" s="3"/>
      <c r="U30" s="4"/>
      <c r="V30" s="11"/>
      <c r="W30" s="3"/>
      <c r="Y30" s="4"/>
      <c r="Z30" s="11"/>
    </row>
    <row r="31" spans="1:26" x14ac:dyDescent="0.35">
      <c r="A31" s="3"/>
      <c r="B31" s="3"/>
      <c r="C31" s="3"/>
      <c r="E31" s="4"/>
      <c r="F31" s="11"/>
      <c r="G31" s="3"/>
      <c r="I31" s="4"/>
      <c r="J31" s="11"/>
      <c r="K31" s="3"/>
      <c r="M31" s="4"/>
      <c r="N31" s="11"/>
      <c r="O31" s="3"/>
      <c r="Q31" s="4"/>
      <c r="R31" s="11"/>
      <c r="S31" s="3"/>
      <c r="U31" s="4"/>
      <c r="V31" s="11"/>
      <c r="W31" s="3"/>
      <c r="Y31" s="4"/>
      <c r="Z31" s="11"/>
    </row>
    <row r="32" spans="1:26" x14ac:dyDescent="0.35">
      <c r="A32" s="3"/>
      <c r="B32" s="3"/>
      <c r="C32" s="3"/>
      <c r="E32" s="4"/>
      <c r="F32" s="11"/>
      <c r="G32" s="3"/>
      <c r="I32" s="4"/>
      <c r="J32" s="11"/>
      <c r="K32" s="3"/>
      <c r="M32" s="4"/>
      <c r="N32" s="11"/>
      <c r="O32" s="3"/>
      <c r="Q32" s="4"/>
      <c r="R32" s="11"/>
      <c r="S32" s="3"/>
      <c r="U32" s="4"/>
      <c r="V32" s="11"/>
      <c r="W32" s="3"/>
      <c r="Y32" s="4"/>
      <c r="Z32" s="11"/>
    </row>
    <row r="33" spans="1:26" x14ac:dyDescent="0.35">
      <c r="A33" s="3"/>
      <c r="B33" s="3"/>
      <c r="C33" s="3"/>
      <c r="E33" s="4"/>
      <c r="F33" s="11"/>
      <c r="G33" s="3"/>
      <c r="I33" s="4"/>
      <c r="J33" s="11"/>
      <c r="K33" s="3"/>
      <c r="M33" s="4"/>
      <c r="N33" s="11"/>
      <c r="O33" s="3"/>
      <c r="Q33" s="4"/>
      <c r="R33" s="11"/>
      <c r="S33" s="3"/>
      <c r="U33" s="4"/>
      <c r="V33" s="11"/>
      <c r="W33" s="3"/>
      <c r="Y33" s="4"/>
      <c r="Z33" s="11"/>
    </row>
    <row r="34" spans="1:26" x14ac:dyDescent="0.35">
      <c r="A34" s="3"/>
      <c r="B34" s="3"/>
      <c r="C34" s="3"/>
      <c r="E34" s="4"/>
      <c r="F34" s="11"/>
      <c r="G34" s="3"/>
      <c r="I34" s="4"/>
      <c r="J34" s="11"/>
      <c r="K34" s="3"/>
      <c r="M34" s="4"/>
      <c r="N34" s="11"/>
      <c r="O34" s="3"/>
      <c r="Q34" s="4"/>
      <c r="R34" s="11"/>
      <c r="S34" s="3"/>
      <c r="U34" s="4"/>
      <c r="V34" s="11"/>
      <c r="W34" s="3"/>
      <c r="Y34" s="4"/>
      <c r="Z34" s="11"/>
    </row>
    <row r="35" spans="1:26" x14ac:dyDescent="0.35">
      <c r="F35" s="10"/>
      <c r="J35" s="10"/>
      <c r="N35" s="10"/>
      <c r="R35" s="10"/>
      <c r="V35" s="10"/>
      <c r="Z35" s="1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workbookViewId="0">
      <selection activeCell="F15" sqref="F15"/>
    </sheetView>
  </sheetViews>
  <sheetFormatPr defaultColWidth="9.1796875" defaultRowHeight="14.5" x14ac:dyDescent="0.35"/>
  <cols>
    <col min="1" max="4" width="9.1796875" style="1"/>
    <col min="5" max="6" width="10.7265625" style="1" customWidth="1"/>
    <col min="7" max="8" width="10.7265625" style="17" customWidth="1"/>
    <col min="9" max="16384" width="9.1796875" style="1"/>
  </cols>
  <sheetData>
    <row r="1" spans="1:9" x14ac:dyDescent="0.35">
      <c r="A1" s="1" t="s">
        <v>40</v>
      </c>
    </row>
    <row r="2" spans="1:9" x14ac:dyDescent="0.35">
      <c r="A2" s="1" t="s">
        <v>34</v>
      </c>
    </row>
    <row r="3" spans="1:9" x14ac:dyDescent="0.35">
      <c r="A3" s="1" t="s">
        <v>15</v>
      </c>
    </row>
    <row r="6" spans="1:9" ht="57.5" x14ac:dyDescent="0.35">
      <c r="A6" s="2" t="s">
        <v>0</v>
      </c>
      <c r="B6" s="2" t="s">
        <v>1</v>
      </c>
      <c r="C6" s="2" t="s">
        <v>7</v>
      </c>
      <c r="D6" s="2" t="s">
        <v>5</v>
      </c>
      <c r="E6" s="2" t="s">
        <v>24</v>
      </c>
      <c r="F6" s="2" t="s">
        <v>25</v>
      </c>
      <c r="G6" s="18" t="s">
        <v>26</v>
      </c>
      <c r="H6" s="18" t="s">
        <v>27</v>
      </c>
    </row>
    <row r="7" spans="1:9" x14ac:dyDescent="0.35">
      <c r="A7" s="3">
        <v>2015</v>
      </c>
      <c r="B7" s="6" t="s">
        <v>42</v>
      </c>
      <c r="C7" s="3" t="s">
        <v>8</v>
      </c>
      <c r="D7" s="13">
        <v>23610</v>
      </c>
      <c r="E7" s="13">
        <v>1956</v>
      </c>
      <c r="F7" s="13">
        <v>2977</v>
      </c>
      <c r="G7" s="19">
        <v>8.2846251588309994E-2</v>
      </c>
      <c r="H7" s="20">
        <v>0.65703728585824706</v>
      </c>
      <c r="I7" s="2"/>
    </row>
    <row r="8" spans="1:9" x14ac:dyDescent="0.35">
      <c r="A8" s="3">
        <v>2016</v>
      </c>
      <c r="B8" s="6" t="s">
        <v>42</v>
      </c>
      <c r="C8" s="3" t="s">
        <v>8</v>
      </c>
      <c r="D8" s="13">
        <v>23028</v>
      </c>
      <c r="E8" s="13">
        <v>1999</v>
      </c>
      <c r="F8" s="13">
        <v>2981</v>
      </c>
      <c r="G8" s="19">
        <v>8.6807364947021001E-2</v>
      </c>
      <c r="H8" s="20">
        <v>0.67058034216705797</v>
      </c>
      <c r="I8" s="3"/>
    </row>
    <row r="9" spans="1:9" x14ac:dyDescent="0.35">
      <c r="A9" s="3">
        <v>2017</v>
      </c>
      <c r="B9" s="6" t="s">
        <v>42</v>
      </c>
      <c r="C9" s="3" t="s">
        <v>8</v>
      </c>
      <c r="D9" s="13">
        <v>22751</v>
      </c>
      <c r="E9" s="13">
        <v>2066</v>
      </c>
      <c r="F9" s="13">
        <v>3071</v>
      </c>
      <c r="G9" s="19">
        <v>9.0809195200210996E-2</v>
      </c>
      <c r="H9" s="20">
        <v>0.67274503419081699</v>
      </c>
      <c r="I9" s="3"/>
    </row>
    <row r="10" spans="1:9" x14ac:dyDescent="0.35">
      <c r="A10" s="3">
        <v>2018</v>
      </c>
      <c r="B10" s="6" t="s">
        <v>42</v>
      </c>
      <c r="C10" s="3" t="s">
        <v>8</v>
      </c>
      <c r="D10" s="13">
        <v>22140</v>
      </c>
      <c r="E10" s="13">
        <v>2282</v>
      </c>
      <c r="F10" s="13">
        <v>3353</v>
      </c>
      <c r="G10" s="19">
        <v>0.10307136404697401</v>
      </c>
      <c r="H10" s="20">
        <v>0.68058455114822503</v>
      </c>
      <c r="I10" s="3"/>
    </row>
    <row r="11" spans="1:9" x14ac:dyDescent="0.35">
      <c r="A11" s="3">
        <v>2019</v>
      </c>
      <c r="B11" s="6" t="s">
        <v>42</v>
      </c>
      <c r="C11" s="3" t="s">
        <v>8</v>
      </c>
      <c r="D11" s="13">
        <v>21568</v>
      </c>
      <c r="E11" s="13">
        <v>2342</v>
      </c>
      <c r="F11" s="13">
        <v>3568</v>
      </c>
      <c r="G11" s="19">
        <v>0.108586795252226</v>
      </c>
      <c r="H11" s="20">
        <v>0.65639013452914796</v>
      </c>
      <c r="I11" s="3"/>
    </row>
    <row r="12" spans="1:9" x14ac:dyDescent="0.35">
      <c r="A12" s="3">
        <v>2015</v>
      </c>
      <c r="B12" s="6" t="s">
        <v>47</v>
      </c>
      <c r="C12" s="3" t="s">
        <v>8</v>
      </c>
      <c r="D12" s="3">
        <v>217303</v>
      </c>
      <c r="E12" s="3">
        <v>21046</v>
      </c>
      <c r="F12" s="3">
        <v>34672</v>
      </c>
      <c r="G12" s="19">
        <f>E12/D12</f>
        <v>9.6850940852174147E-2</v>
      </c>
      <c r="H12" s="20">
        <f>E12/F12</f>
        <v>0.60700276880479931</v>
      </c>
      <c r="I12" s="3"/>
    </row>
    <row r="13" spans="1:9" x14ac:dyDescent="0.35">
      <c r="A13" s="3">
        <v>2016</v>
      </c>
      <c r="B13" s="6" t="s">
        <v>47</v>
      </c>
      <c r="C13" s="3" t="s">
        <v>8</v>
      </c>
      <c r="D13" s="3">
        <v>212321</v>
      </c>
      <c r="E13" s="3">
        <v>20658</v>
      </c>
      <c r="F13" s="3">
        <v>33610</v>
      </c>
      <c r="G13" s="19">
        <f>E13/D13</f>
        <v>9.7296075282237743E-2</v>
      </c>
      <c r="H13" s="20">
        <f>E13/F13</f>
        <v>0.61463850044629575</v>
      </c>
      <c r="I13" s="3"/>
    </row>
    <row r="14" spans="1:9" x14ac:dyDescent="0.35">
      <c r="A14" s="3">
        <v>2017</v>
      </c>
      <c r="B14" s="6" t="s">
        <v>47</v>
      </c>
      <c r="C14" s="3" t="s">
        <v>8</v>
      </c>
      <c r="D14" s="3">
        <v>210056</v>
      </c>
      <c r="E14" s="3">
        <v>21364</v>
      </c>
      <c r="F14" s="3">
        <v>34702</v>
      </c>
      <c r="G14" s="19">
        <f>E14/D14</f>
        <v>0.10170621167688616</v>
      </c>
      <c r="H14" s="20">
        <f>E14/F14</f>
        <v>0.61564174975505737</v>
      </c>
      <c r="I14" s="3"/>
    </row>
    <row r="15" spans="1:9" x14ac:dyDescent="0.35">
      <c r="A15" s="3">
        <v>2018</v>
      </c>
      <c r="B15" s="6" t="s">
        <v>47</v>
      </c>
      <c r="C15" s="3" t="s">
        <v>8</v>
      </c>
      <c r="D15" s="3">
        <v>205379</v>
      </c>
      <c r="E15" s="3">
        <v>23529</v>
      </c>
      <c r="F15" s="3">
        <v>36981</v>
      </c>
      <c r="G15" s="19">
        <f>E15/D15</f>
        <v>0.1145638064261682</v>
      </c>
      <c r="H15" s="20">
        <f>E15/F15</f>
        <v>0.63624563965279468</v>
      </c>
      <c r="I15" s="3"/>
    </row>
    <row r="16" spans="1:9" x14ac:dyDescent="0.35">
      <c r="A16" s="3">
        <v>2019</v>
      </c>
      <c r="B16" s="6" t="s">
        <v>47</v>
      </c>
      <c r="C16" s="3" t="s">
        <v>8</v>
      </c>
      <c r="D16" s="3">
        <v>201593</v>
      </c>
      <c r="E16" s="3">
        <v>24860</v>
      </c>
      <c r="F16" s="3">
        <v>39597</v>
      </c>
      <c r="G16" s="19">
        <f>E16/D16</f>
        <v>0.12331777393064243</v>
      </c>
      <c r="H16" s="20">
        <f>E16/F16</f>
        <v>0.6278253403035583</v>
      </c>
      <c r="I16" s="3"/>
    </row>
    <row r="17" spans="1:9" x14ac:dyDescent="0.35">
      <c r="A17" s="3">
        <v>2015</v>
      </c>
      <c r="B17" s="6" t="s">
        <v>43</v>
      </c>
      <c r="C17" s="3" t="s">
        <v>8</v>
      </c>
      <c r="D17" s="13">
        <v>15153</v>
      </c>
      <c r="E17" s="13">
        <v>1395</v>
      </c>
      <c r="F17" s="13">
        <v>2095</v>
      </c>
      <c r="G17" s="19">
        <v>9.2060978024153597E-2</v>
      </c>
      <c r="H17" s="20">
        <v>0.66587112171837703</v>
      </c>
      <c r="I17" s="3"/>
    </row>
    <row r="18" spans="1:9" x14ac:dyDescent="0.35">
      <c r="A18" s="3">
        <v>2016</v>
      </c>
      <c r="B18" s="6" t="s">
        <v>43</v>
      </c>
      <c r="C18" s="3" t="s">
        <v>8</v>
      </c>
      <c r="D18" s="13">
        <v>14503</v>
      </c>
      <c r="E18" s="13">
        <v>1341</v>
      </c>
      <c r="F18" s="13">
        <v>1937</v>
      </c>
      <c r="G18" s="19">
        <v>9.24636282148521E-2</v>
      </c>
      <c r="H18" s="20">
        <v>0.69230769230769196</v>
      </c>
      <c r="I18" s="3"/>
    </row>
    <row r="19" spans="1:9" x14ac:dyDescent="0.35">
      <c r="A19" s="3">
        <v>2017</v>
      </c>
      <c r="B19" s="6" t="s">
        <v>43</v>
      </c>
      <c r="C19" s="3" t="s">
        <v>8</v>
      </c>
      <c r="D19" s="13">
        <v>14253</v>
      </c>
      <c r="E19" s="13">
        <v>1465</v>
      </c>
      <c r="F19" s="13">
        <v>2140</v>
      </c>
      <c r="G19" s="19">
        <v>0.102785378516803</v>
      </c>
      <c r="H19" s="20">
        <v>0.684579439252336</v>
      </c>
      <c r="I19" s="3"/>
    </row>
    <row r="20" spans="1:9" x14ac:dyDescent="0.35">
      <c r="A20" s="3">
        <v>2018</v>
      </c>
      <c r="B20" s="6" t="s">
        <v>43</v>
      </c>
      <c r="C20" s="3" t="s">
        <v>8</v>
      </c>
      <c r="D20" s="13">
        <v>13770</v>
      </c>
      <c r="E20" s="13">
        <v>1608</v>
      </c>
      <c r="F20" s="13">
        <v>2304</v>
      </c>
      <c r="G20" s="19">
        <v>0.11677559912854001</v>
      </c>
      <c r="H20" s="20">
        <v>0.69791666666666696</v>
      </c>
      <c r="I20" s="3"/>
    </row>
    <row r="21" spans="1:9" x14ac:dyDescent="0.35">
      <c r="A21" s="3">
        <v>2019</v>
      </c>
      <c r="B21" s="6" t="s">
        <v>43</v>
      </c>
      <c r="C21" s="3" t="s">
        <v>8</v>
      </c>
      <c r="D21" s="13">
        <v>13108</v>
      </c>
      <c r="E21" s="13">
        <v>1566</v>
      </c>
      <c r="F21" s="13">
        <v>2313</v>
      </c>
      <c r="G21" s="19">
        <v>0.119469026548673</v>
      </c>
      <c r="H21" s="20">
        <v>0.67704280155642005</v>
      </c>
      <c r="I21" s="3"/>
    </row>
    <row r="22" spans="1:9" x14ac:dyDescent="0.35">
      <c r="A22" s="3">
        <v>2015</v>
      </c>
      <c r="B22" s="6" t="s">
        <v>42</v>
      </c>
      <c r="C22" s="3" t="s">
        <v>9</v>
      </c>
      <c r="D22" s="13">
        <v>23610</v>
      </c>
      <c r="E22" s="13">
        <v>1208</v>
      </c>
      <c r="F22" s="13">
        <v>2229</v>
      </c>
      <c r="G22" s="19">
        <v>5.1164760694620899E-2</v>
      </c>
      <c r="H22" s="20">
        <v>0.54194706146253901</v>
      </c>
      <c r="I22" s="3"/>
    </row>
    <row r="23" spans="1:9" x14ac:dyDescent="0.35">
      <c r="A23" s="3">
        <v>2016</v>
      </c>
      <c r="B23" s="6" t="s">
        <v>42</v>
      </c>
      <c r="C23" s="3" t="s">
        <v>9</v>
      </c>
      <c r="D23" s="13">
        <v>23028</v>
      </c>
      <c r="E23" s="13">
        <v>1187</v>
      </c>
      <c r="F23" s="13">
        <v>2151</v>
      </c>
      <c r="G23" s="19">
        <v>5.1545944068091001E-2</v>
      </c>
      <c r="H23" s="20">
        <v>0.55183635518363505</v>
      </c>
      <c r="I23" s="3"/>
    </row>
    <row r="24" spans="1:9" x14ac:dyDescent="0.35">
      <c r="A24" s="3">
        <v>2017</v>
      </c>
      <c r="B24" s="6" t="s">
        <v>42</v>
      </c>
      <c r="C24" s="3" t="s">
        <v>9</v>
      </c>
      <c r="D24" s="13">
        <v>22751</v>
      </c>
      <c r="E24" s="13">
        <v>1310</v>
      </c>
      <c r="F24" s="13">
        <v>2361</v>
      </c>
      <c r="G24" s="19">
        <v>5.7579886598391299E-2</v>
      </c>
      <c r="H24" s="20">
        <v>0.55484963998305803</v>
      </c>
      <c r="I24" s="3"/>
    </row>
    <row r="25" spans="1:9" x14ac:dyDescent="0.35">
      <c r="A25" s="3">
        <v>2018</v>
      </c>
      <c r="B25" s="6" t="s">
        <v>42</v>
      </c>
      <c r="C25" s="3" t="s">
        <v>9</v>
      </c>
      <c r="D25" s="13">
        <v>22140</v>
      </c>
      <c r="E25" s="13">
        <v>1423</v>
      </c>
      <c r="F25" s="13">
        <v>2512</v>
      </c>
      <c r="G25" s="19">
        <v>6.4272809394760599E-2</v>
      </c>
      <c r="H25" s="20">
        <v>0.56648089171974503</v>
      </c>
      <c r="I25" s="3"/>
    </row>
    <row r="26" spans="1:9" x14ac:dyDescent="0.35">
      <c r="A26" s="3">
        <v>2019</v>
      </c>
      <c r="B26" s="6" t="s">
        <v>42</v>
      </c>
      <c r="C26" s="3" t="s">
        <v>9</v>
      </c>
      <c r="D26" s="13">
        <v>21568</v>
      </c>
      <c r="E26" s="13">
        <v>1523</v>
      </c>
      <c r="F26" s="13">
        <v>2703</v>
      </c>
      <c r="G26" s="19">
        <v>7.0613872403560804E-2</v>
      </c>
      <c r="H26" s="20">
        <v>0.56344802071772104</v>
      </c>
      <c r="I26" s="3"/>
    </row>
    <row r="27" spans="1:9" x14ac:dyDescent="0.35">
      <c r="A27" s="3">
        <v>2015</v>
      </c>
      <c r="B27" s="6" t="s">
        <v>47</v>
      </c>
      <c r="C27" s="3" t="s">
        <v>9</v>
      </c>
      <c r="D27" s="3">
        <v>217303</v>
      </c>
      <c r="E27" s="3">
        <v>13936</v>
      </c>
      <c r="F27" s="3">
        <v>28515</v>
      </c>
      <c r="G27" s="19">
        <f>E27/D27</f>
        <v>6.4131650276342253E-2</v>
      </c>
      <c r="H27" s="20">
        <f>E27/F27</f>
        <v>0.48872523233385939</v>
      </c>
      <c r="I27" s="3"/>
    </row>
    <row r="28" spans="1:9" x14ac:dyDescent="0.35">
      <c r="A28" s="3">
        <v>2016</v>
      </c>
      <c r="B28" s="6" t="s">
        <v>47</v>
      </c>
      <c r="C28" s="3" t="s">
        <v>9</v>
      </c>
      <c r="D28" s="3">
        <v>212321</v>
      </c>
      <c r="E28" s="3">
        <v>13588</v>
      </c>
      <c r="F28" s="3">
        <v>27305</v>
      </c>
      <c r="G28" s="19">
        <f>E28/D28</f>
        <v>6.3997437841758473E-2</v>
      </c>
      <c r="H28" s="20">
        <f>E28/F28</f>
        <v>0.49763779527559054</v>
      </c>
    </row>
    <row r="29" spans="1:9" x14ac:dyDescent="0.35">
      <c r="A29" s="3">
        <v>2017</v>
      </c>
      <c r="B29" s="6" t="s">
        <v>47</v>
      </c>
      <c r="C29" s="3" t="s">
        <v>9</v>
      </c>
      <c r="D29" s="3">
        <v>210056</v>
      </c>
      <c r="E29" s="3">
        <v>14549</v>
      </c>
      <c r="F29" s="3">
        <v>28782</v>
      </c>
      <c r="G29" s="19">
        <f>E29/D29</f>
        <v>6.926248238564954E-2</v>
      </c>
      <c r="H29" s="20">
        <f>E29/F29</f>
        <v>0.50548954207490793</v>
      </c>
    </row>
    <row r="30" spans="1:9" x14ac:dyDescent="0.35">
      <c r="A30" s="3">
        <v>2018</v>
      </c>
      <c r="B30" s="6" t="s">
        <v>47</v>
      </c>
      <c r="C30" s="3" t="s">
        <v>9</v>
      </c>
      <c r="D30" s="3">
        <v>205379</v>
      </c>
      <c r="E30" s="3">
        <v>16380</v>
      </c>
      <c r="F30" s="3">
        <v>30927</v>
      </c>
      <c r="G30" s="19">
        <f>E30/D30</f>
        <v>7.9754989555894218E-2</v>
      </c>
      <c r="H30" s="20">
        <f>E30/F30</f>
        <v>0.52963430012610335</v>
      </c>
    </row>
    <row r="31" spans="1:9" x14ac:dyDescent="0.35">
      <c r="A31" s="3">
        <v>2019</v>
      </c>
      <c r="B31" s="6" t="s">
        <v>47</v>
      </c>
      <c r="C31" s="3" t="s">
        <v>9</v>
      </c>
      <c r="D31" s="3">
        <v>201593</v>
      </c>
      <c r="E31" s="3">
        <v>17766</v>
      </c>
      <c r="F31" s="3">
        <v>33107</v>
      </c>
      <c r="G31" s="19">
        <f>E31/D31</f>
        <v>8.8128060002083411E-2</v>
      </c>
      <c r="H31" s="20">
        <f>E31/F31</f>
        <v>0.53662367475156314</v>
      </c>
    </row>
    <row r="32" spans="1:9" x14ac:dyDescent="0.35">
      <c r="A32" s="3">
        <v>2015</v>
      </c>
      <c r="B32" s="6" t="s">
        <v>43</v>
      </c>
      <c r="C32" s="3" t="s">
        <v>9</v>
      </c>
      <c r="D32" s="13">
        <v>15153</v>
      </c>
      <c r="E32" s="13">
        <v>902</v>
      </c>
      <c r="F32" s="13">
        <v>1581</v>
      </c>
      <c r="G32" s="19">
        <v>5.9526166435689302E-2</v>
      </c>
      <c r="H32" s="20">
        <v>0.57052498418722297</v>
      </c>
    </row>
    <row r="33" spans="1:8" x14ac:dyDescent="0.35">
      <c r="A33" s="3">
        <v>2016</v>
      </c>
      <c r="B33" s="6" t="s">
        <v>43</v>
      </c>
      <c r="C33" s="3" t="s">
        <v>9</v>
      </c>
      <c r="D33" s="13">
        <v>14503</v>
      </c>
      <c r="E33" s="13">
        <v>863</v>
      </c>
      <c r="F33" s="13">
        <v>1536</v>
      </c>
      <c r="G33" s="19">
        <v>5.9504930014479797E-2</v>
      </c>
      <c r="H33" s="20">
        <v>0.56184895833333304</v>
      </c>
    </row>
    <row r="34" spans="1:8" x14ac:dyDescent="0.35">
      <c r="A34" s="3">
        <v>2017</v>
      </c>
      <c r="B34" s="6" t="s">
        <v>43</v>
      </c>
      <c r="C34" s="3" t="s">
        <v>9</v>
      </c>
      <c r="D34" s="13">
        <v>14253</v>
      </c>
      <c r="E34" s="13">
        <v>966</v>
      </c>
      <c r="F34" s="13">
        <v>1705</v>
      </c>
      <c r="G34" s="19">
        <v>6.7775205219953699E-2</v>
      </c>
      <c r="H34" s="20">
        <v>0.56656891495601203</v>
      </c>
    </row>
    <row r="35" spans="1:8" x14ac:dyDescent="0.35">
      <c r="A35" s="3">
        <v>2018</v>
      </c>
      <c r="B35" s="6" t="s">
        <v>43</v>
      </c>
      <c r="C35" s="3" t="s">
        <v>9</v>
      </c>
      <c r="D35" s="13">
        <v>13770</v>
      </c>
      <c r="E35" s="13">
        <v>1030</v>
      </c>
      <c r="F35" s="13">
        <v>1735</v>
      </c>
      <c r="G35" s="19">
        <v>7.4800290486565002E-2</v>
      </c>
      <c r="H35" s="20">
        <v>0.59365994236311204</v>
      </c>
    </row>
    <row r="36" spans="1:8" x14ac:dyDescent="0.35">
      <c r="A36" s="3">
        <v>2019</v>
      </c>
      <c r="B36" s="6" t="s">
        <v>43</v>
      </c>
      <c r="C36" s="3" t="s">
        <v>9</v>
      </c>
      <c r="D36" s="13">
        <v>13108</v>
      </c>
      <c r="E36" s="13">
        <v>1006</v>
      </c>
      <c r="F36" s="13">
        <v>1725</v>
      </c>
      <c r="G36" s="19">
        <v>7.6747024717729595E-2</v>
      </c>
      <c r="H36" s="20">
        <v>0.58318840579710096</v>
      </c>
    </row>
    <row r="37" spans="1:8" x14ac:dyDescent="0.35">
      <c r="A37" s="3">
        <v>2015</v>
      </c>
      <c r="B37" s="6" t="s">
        <v>42</v>
      </c>
      <c r="C37" s="3" t="s">
        <v>10</v>
      </c>
      <c r="D37" s="13">
        <v>23610</v>
      </c>
      <c r="E37" s="13">
        <v>2256</v>
      </c>
      <c r="F37" s="13">
        <v>2828</v>
      </c>
      <c r="G37" s="19">
        <v>9.5552731893265602E-2</v>
      </c>
      <c r="H37" s="20">
        <v>0.79773691654879797</v>
      </c>
    </row>
    <row r="38" spans="1:8" x14ac:dyDescent="0.35">
      <c r="A38" s="3">
        <v>2016</v>
      </c>
      <c r="B38" s="6" t="s">
        <v>42</v>
      </c>
      <c r="C38" s="3" t="s">
        <v>10</v>
      </c>
      <c r="D38" s="13">
        <v>23028</v>
      </c>
      <c r="E38" s="13">
        <v>2075</v>
      </c>
      <c r="F38" s="13">
        <v>2592</v>
      </c>
      <c r="G38" s="19">
        <v>9.01076949800243E-2</v>
      </c>
      <c r="H38" s="20">
        <v>0.80054012345679004</v>
      </c>
    </row>
    <row r="39" spans="1:8" x14ac:dyDescent="0.35">
      <c r="A39" s="3">
        <v>2017</v>
      </c>
      <c r="B39" s="6" t="s">
        <v>42</v>
      </c>
      <c r="C39" s="3" t="s">
        <v>10</v>
      </c>
      <c r="D39" s="13">
        <v>22751</v>
      </c>
      <c r="E39" s="13">
        <v>2218</v>
      </c>
      <c r="F39" s="13">
        <v>2769</v>
      </c>
      <c r="G39" s="19">
        <v>9.7490220210100703E-2</v>
      </c>
      <c r="H39" s="20">
        <v>0.80101119537739296</v>
      </c>
    </row>
    <row r="40" spans="1:8" x14ac:dyDescent="0.35">
      <c r="A40" s="3">
        <v>2018</v>
      </c>
      <c r="B40" s="6" t="s">
        <v>42</v>
      </c>
      <c r="C40" s="3" t="s">
        <v>10</v>
      </c>
      <c r="D40" s="13">
        <v>22140</v>
      </c>
      <c r="E40" s="13">
        <v>2068</v>
      </c>
      <c r="F40" s="13">
        <v>2542</v>
      </c>
      <c r="G40" s="19">
        <v>9.3405600722673898E-2</v>
      </c>
      <c r="H40" s="20">
        <v>0.81353265145554698</v>
      </c>
    </row>
    <row r="41" spans="1:8" x14ac:dyDescent="0.35">
      <c r="A41" s="3">
        <v>2019</v>
      </c>
      <c r="B41" s="6" t="s">
        <v>42</v>
      </c>
      <c r="C41" s="3" t="s">
        <v>10</v>
      </c>
      <c r="D41" s="13">
        <v>21568</v>
      </c>
      <c r="E41" s="13">
        <v>1786</v>
      </c>
      <c r="F41" s="13">
        <v>2204</v>
      </c>
      <c r="G41" s="19">
        <v>8.2807863501483697E-2</v>
      </c>
      <c r="H41" s="20">
        <v>0.81034482758620696</v>
      </c>
    </row>
    <row r="42" spans="1:8" x14ac:dyDescent="0.35">
      <c r="A42" s="3">
        <v>2015</v>
      </c>
      <c r="B42" s="6" t="s">
        <v>47</v>
      </c>
      <c r="C42" s="3" t="s">
        <v>10</v>
      </c>
      <c r="D42" s="3">
        <v>217303</v>
      </c>
      <c r="E42" s="3">
        <v>22944</v>
      </c>
      <c r="F42" s="3">
        <v>30642</v>
      </c>
      <c r="G42" s="19">
        <f>E42/D42</f>
        <v>0.10558528874428794</v>
      </c>
      <c r="H42" s="20">
        <f>E42/F42</f>
        <v>0.74877618954376346</v>
      </c>
    </row>
    <row r="43" spans="1:8" x14ac:dyDescent="0.35">
      <c r="A43" s="3">
        <v>2016</v>
      </c>
      <c r="B43" s="6" t="s">
        <v>47</v>
      </c>
      <c r="C43" s="3" t="s">
        <v>10</v>
      </c>
      <c r="D43" s="3">
        <v>212321</v>
      </c>
      <c r="E43" s="3">
        <v>21598</v>
      </c>
      <c r="F43" s="3">
        <v>28523</v>
      </c>
      <c r="G43" s="19">
        <f>E43/D43</f>
        <v>0.1017233340084118</v>
      </c>
      <c r="H43" s="20">
        <f>E43/F43</f>
        <v>0.75721347684324936</v>
      </c>
    </row>
    <row r="44" spans="1:8" x14ac:dyDescent="0.35">
      <c r="A44" s="3">
        <v>2017</v>
      </c>
      <c r="B44" s="6" t="s">
        <v>47</v>
      </c>
      <c r="C44" s="3" t="s">
        <v>10</v>
      </c>
      <c r="D44" s="3">
        <v>210056</v>
      </c>
      <c r="E44" s="3">
        <v>21137</v>
      </c>
      <c r="F44" s="3">
        <v>27742</v>
      </c>
      <c r="G44" s="19">
        <f>E44/D44</f>
        <v>0.1006255474730548</v>
      </c>
      <c r="H44" s="20">
        <f>E44/F44</f>
        <v>0.76191334438757119</v>
      </c>
    </row>
    <row r="45" spans="1:8" x14ac:dyDescent="0.35">
      <c r="A45" s="3">
        <v>2018</v>
      </c>
      <c r="B45" s="6" t="s">
        <v>47</v>
      </c>
      <c r="C45" s="3" t="s">
        <v>10</v>
      </c>
      <c r="D45" s="3">
        <v>205379</v>
      </c>
      <c r="E45" s="3">
        <v>20559</v>
      </c>
      <c r="F45" s="3">
        <v>26603</v>
      </c>
      <c r="G45" s="19">
        <f>E45/D45</f>
        <v>0.10010273689130826</v>
      </c>
      <c r="H45" s="20">
        <f>E45/F45</f>
        <v>0.77280757809269629</v>
      </c>
    </row>
    <row r="46" spans="1:8" x14ac:dyDescent="0.35">
      <c r="A46" s="3">
        <v>2019</v>
      </c>
      <c r="B46" s="6" t="s">
        <v>47</v>
      </c>
      <c r="C46" s="3" t="s">
        <v>10</v>
      </c>
      <c r="D46" s="3">
        <v>201593</v>
      </c>
      <c r="E46" s="3">
        <v>18558</v>
      </c>
      <c r="F46" s="3">
        <v>23604</v>
      </c>
      <c r="G46" s="19">
        <f>E46/D46</f>
        <v>9.2056767844121576E-2</v>
      </c>
      <c r="H46" s="20">
        <f>E46/F46</f>
        <v>0.78622267412303004</v>
      </c>
    </row>
    <row r="47" spans="1:8" x14ac:dyDescent="0.35">
      <c r="A47" s="3">
        <v>2015</v>
      </c>
      <c r="B47" s="6" t="s">
        <v>43</v>
      </c>
      <c r="C47" s="3" t="s">
        <v>10</v>
      </c>
      <c r="D47" s="13">
        <v>15153</v>
      </c>
      <c r="E47" s="13">
        <v>1530</v>
      </c>
      <c r="F47" s="13">
        <v>1906</v>
      </c>
      <c r="G47" s="19">
        <v>0.100970104929717</v>
      </c>
      <c r="H47" s="20">
        <v>0.80272822665267596</v>
      </c>
    </row>
    <row r="48" spans="1:8" x14ac:dyDescent="0.35">
      <c r="A48" s="3">
        <v>2016</v>
      </c>
      <c r="B48" s="6" t="s">
        <v>43</v>
      </c>
      <c r="C48" s="3" t="s">
        <v>10</v>
      </c>
      <c r="D48" s="13">
        <v>14503</v>
      </c>
      <c r="E48" s="13">
        <v>1373</v>
      </c>
      <c r="F48" s="13">
        <v>1687</v>
      </c>
      <c r="G48" s="19">
        <v>9.4670068261738904E-2</v>
      </c>
      <c r="H48" s="20">
        <v>0.81387077652637796</v>
      </c>
    </row>
    <row r="49" spans="1:8" x14ac:dyDescent="0.35">
      <c r="A49" s="3">
        <v>2017</v>
      </c>
      <c r="B49" s="6" t="s">
        <v>43</v>
      </c>
      <c r="C49" s="3" t="s">
        <v>10</v>
      </c>
      <c r="D49" s="13">
        <v>14253</v>
      </c>
      <c r="E49" s="13">
        <v>1407</v>
      </c>
      <c r="F49" s="13">
        <v>1701</v>
      </c>
      <c r="G49" s="19">
        <v>9.8716059776889103E-2</v>
      </c>
      <c r="H49" s="20">
        <v>0.82716049382716095</v>
      </c>
    </row>
    <row r="50" spans="1:8" x14ac:dyDescent="0.35">
      <c r="A50" s="3">
        <v>2018</v>
      </c>
      <c r="B50" s="6" t="s">
        <v>43</v>
      </c>
      <c r="C50" s="3" t="s">
        <v>10</v>
      </c>
      <c r="D50" s="13">
        <v>13770</v>
      </c>
      <c r="E50" s="13">
        <v>1283</v>
      </c>
      <c r="F50" s="13">
        <v>1559</v>
      </c>
      <c r="G50" s="19">
        <v>9.3173565722585297E-2</v>
      </c>
      <c r="H50" s="20">
        <v>0.82296343810134698</v>
      </c>
    </row>
    <row r="51" spans="1:8" x14ac:dyDescent="0.35">
      <c r="A51" s="3">
        <v>2019</v>
      </c>
      <c r="B51" s="6" t="s">
        <v>43</v>
      </c>
      <c r="C51" s="3" t="s">
        <v>10</v>
      </c>
      <c r="D51" s="13">
        <v>13108</v>
      </c>
      <c r="E51" s="13">
        <v>1163</v>
      </c>
      <c r="F51" s="13">
        <v>1372</v>
      </c>
      <c r="G51" s="19">
        <v>8.8724443088190399E-2</v>
      </c>
      <c r="H51" s="20">
        <v>0.84766763848396498</v>
      </c>
    </row>
    <row r="52" spans="1:8" x14ac:dyDescent="0.35">
      <c r="A52" s="3">
        <v>2015</v>
      </c>
      <c r="B52" s="6" t="s">
        <v>42</v>
      </c>
      <c r="C52" s="3" t="s">
        <v>11</v>
      </c>
      <c r="D52" s="13">
        <v>23610</v>
      </c>
      <c r="E52" s="13">
        <v>2874</v>
      </c>
      <c r="F52" s="13">
        <v>3702</v>
      </c>
      <c r="G52" s="19">
        <v>0.121728081321474</v>
      </c>
      <c r="H52" s="20">
        <v>0.77633711507293401</v>
      </c>
    </row>
    <row r="53" spans="1:8" x14ac:dyDescent="0.35">
      <c r="A53" s="3">
        <v>2016</v>
      </c>
      <c r="B53" s="6" t="s">
        <v>42</v>
      </c>
      <c r="C53" s="3" t="s">
        <v>11</v>
      </c>
      <c r="D53" s="13">
        <v>23028</v>
      </c>
      <c r="E53" s="13">
        <v>2936</v>
      </c>
      <c r="F53" s="13">
        <v>3716</v>
      </c>
      <c r="G53" s="19">
        <v>0.127496960222338</v>
      </c>
      <c r="H53" s="20">
        <v>0.79009687836383202</v>
      </c>
    </row>
    <row r="54" spans="1:8" x14ac:dyDescent="0.35">
      <c r="A54" s="3">
        <v>2017</v>
      </c>
      <c r="B54" s="6" t="s">
        <v>42</v>
      </c>
      <c r="C54" s="3" t="s">
        <v>11</v>
      </c>
      <c r="D54" s="13">
        <v>22751</v>
      </c>
      <c r="E54" s="13">
        <v>2879</v>
      </c>
      <c r="F54" s="13">
        <v>3758</v>
      </c>
      <c r="G54" s="19">
        <v>0.126543888180739</v>
      </c>
      <c r="H54" s="20">
        <v>0.76609898882384198</v>
      </c>
    </row>
    <row r="55" spans="1:8" x14ac:dyDescent="0.35">
      <c r="A55" s="3">
        <v>2018</v>
      </c>
      <c r="B55" s="6" t="s">
        <v>42</v>
      </c>
      <c r="C55" s="3" t="s">
        <v>11</v>
      </c>
      <c r="D55" s="13">
        <v>22140</v>
      </c>
      <c r="E55" s="13">
        <v>3143</v>
      </c>
      <c r="F55" s="13">
        <v>3996</v>
      </c>
      <c r="G55" s="19">
        <v>0.14196025293586301</v>
      </c>
      <c r="H55" s="20">
        <v>0.78653653653653699</v>
      </c>
    </row>
    <row r="56" spans="1:8" x14ac:dyDescent="0.35">
      <c r="A56" s="3">
        <v>2019</v>
      </c>
      <c r="B56" s="6" t="s">
        <v>42</v>
      </c>
      <c r="C56" s="3" t="s">
        <v>11</v>
      </c>
      <c r="D56" s="13">
        <v>21568</v>
      </c>
      <c r="E56" s="13">
        <v>3063</v>
      </c>
      <c r="F56" s="13">
        <v>4039</v>
      </c>
      <c r="G56" s="19">
        <v>0.14201594955489599</v>
      </c>
      <c r="H56" s="20">
        <v>0.75835602871997998</v>
      </c>
    </row>
    <row r="57" spans="1:8" x14ac:dyDescent="0.35">
      <c r="A57" s="3">
        <v>2015</v>
      </c>
      <c r="B57" s="6" t="s">
        <v>47</v>
      </c>
      <c r="C57" s="3" t="s">
        <v>11</v>
      </c>
      <c r="D57" s="3">
        <v>217303</v>
      </c>
      <c r="E57" s="3">
        <v>28186</v>
      </c>
      <c r="F57" s="3">
        <v>36960</v>
      </c>
      <c r="G57" s="19">
        <f>E57/D57</f>
        <v>0.12970828750638511</v>
      </c>
      <c r="H57" s="20">
        <f>E57/F57</f>
        <v>0.76260822510822512</v>
      </c>
    </row>
    <row r="58" spans="1:8" x14ac:dyDescent="0.35">
      <c r="A58" s="3">
        <v>2016</v>
      </c>
      <c r="B58" s="6" t="s">
        <v>47</v>
      </c>
      <c r="C58" s="3" t="s">
        <v>11</v>
      </c>
      <c r="D58" s="3">
        <v>212321</v>
      </c>
      <c r="E58" s="3">
        <v>29251</v>
      </c>
      <c r="F58" s="3">
        <v>38198</v>
      </c>
      <c r="G58" s="19">
        <f>E58/D58</f>
        <v>0.13776781382906073</v>
      </c>
      <c r="H58" s="20">
        <f>E58/F58</f>
        <v>0.76577307712445675</v>
      </c>
    </row>
    <row r="59" spans="1:8" x14ac:dyDescent="0.35">
      <c r="A59" s="3">
        <v>2017</v>
      </c>
      <c r="B59" s="6" t="s">
        <v>47</v>
      </c>
      <c r="C59" s="3" t="s">
        <v>11</v>
      </c>
      <c r="D59" s="3">
        <v>210056</v>
      </c>
      <c r="E59" s="3">
        <v>29188</v>
      </c>
      <c r="F59" s="3">
        <v>38745</v>
      </c>
      <c r="G59" s="19">
        <f>E59/D59</f>
        <v>0.13895342194462429</v>
      </c>
      <c r="H59" s="20">
        <f>E59/F59</f>
        <v>0.75333591431152402</v>
      </c>
    </row>
    <row r="60" spans="1:8" x14ac:dyDescent="0.35">
      <c r="A60" s="3">
        <v>2018</v>
      </c>
      <c r="B60" s="6" t="s">
        <v>47</v>
      </c>
      <c r="C60" s="3" t="s">
        <v>11</v>
      </c>
      <c r="D60" s="3">
        <v>205379</v>
      </c>
      <c r="E60" s="3">
        <v>30022</v>
      </c>
      <c r="F60" s="3">
        <v>39715</v>
      </c>
      <c r="G60" s="19">
        <f>E60/D60</f>
        <v>0.14617852847662127</v>
      </c>
      <c r="H60" s="20">
        <f>E60/F60</f>
        <v>0.75593604431574968</v>
      </c>
    </row>
    <row r="61" spans="1:8" x14ac:dyDescent="0.35">
      <c r="A61" s="3">
        <v>2019</v>
      </c>
      <c r="B61" s="6" t="s">
        <v>47</v>
      </c>
      <c r="C61" s="3" t="s">
        <v>11</v>
      </c>
      <c r="D61" s="3">
        <v>201593</v>
      </c>
      <c r="E61" s="3">
        <v>30616</v>
      </c>
      <c r="F61" s="3">
        <v>40873</v>
      </c>
      <c r="G61" s="19">
        <f>E61/D61</f>
        <v>0.15187035264121274</v>
      </c>
      <c r="H61" s="20">
        <f>E61/F61</f>
        <v>0.74905194137939468</v>
      </c>
    </row>
    <row r="62" spans="1:8" x14ac:dyDescent="0.35">
      <c r="A62" s="3">
        <v>2015</v>
      </c>
      <c r="B62" s="6" t="s">
        <v>43</v>
      </c>
      <c r="C62" s="3" t="s">
        <v>11</v>
      </c>
      <c r="D62" s="13">
        <v>15153</v>
      </c>
      <c r="E62" s="13">
        <v>1844</v>
      </c>
      <c r="F62" s="13">
        <v>2311</v>
      </c>
      <c r="G62" s="19">
        <v>0.121692074176731</v>
      </c>
      <c r="H62" s="20">
        <v>0.79792297706620496</v>
      </c>
    </row>
    <row r="63" spans="1:8" x14ac:dyDescent="0.35">
      <c r="A63" s="3">
        <v>2016</v>
      </c>
      <c r="B63" s="6" t="s">
        <v>43</v>
      </c>
      <c r="C63" s="3" t="s">
        <v>11</v>
      </c>
      <c r="D63" s="13">
        <v>14503</v>
      </c>
      <c r="E63" s="13">
        <v>1930</v>
      </c>
      <c r="F63" s="13">
        <v>2392</v>
      </c>
      <c r="G63" s="19">
        <v>0.133075915327863</v>
      </c>
      <c r="H63" s="20">
        <v>0.80685618729096997</v>
      </c>
    </row>
    <row r="64" spans="1:8" x14ac:dyDescent="0.35">
      <c r="A64" s="3">
        <v>2017</v>
      </c>
      <c r="B64" s="6" t="s">
        <v>43</v>
      </c>
      <c r="C64" s="3" t="s">
        <v>11</v>
      </c>
      <c r="D64" s="13">
        <v>14253</v>
      </c>
      <c r="E64" s="13">
        <v>1935</v>
      </c>
      <c r="F64" s="13">
        <v>2445</v>
      </c>
      <c r="G64" s="19">
        <v>0.13576089244369599</v>
      </c>
      <c r="H64" s="20">
        <v>0.79141104294478504</v>
      </c>
    </row>
    <row r="65" spans="1:8" x14ac:dyDescent="0.35">
      <c r="A65" s="3">
        <v>2018</v>
      </c>
      <c r="B65" s="6" t="s">
        <v>43</v>
      </c>
      <c r="C65" s="3" t="s">
        <v>11</v>
      </c>
      <c r="D65" s="13">
        <v>13770</v>
      </c>
      <c r="E65" s="13">
        <v>1993</v>
      </c>
      <c r="F65" s="13">
        <v>2524</v>
      </c>
      <c r="G65" s="19">
        <v>0.14473493100944099</v>
      </c>
      <c r="H65" s="20">
        <v>0.78961965134706802</v>
      </c>
    </row>
    <row r="66" spans="1:8" x14ac:dyDescent="0.35">
      <c r="A66" s="3">
        <v>2019</v>
      </c>
      <c r="B66" s="6" t="s">
        <v>43</v>
      </c>
      <c r="C66" s="3" t="s">
        <v>11</v>
      </c>
      <c r="D66" s="13">
        <v>13108</v>
      </c>
      <c r="E66" s="13">
        <v>1972</v>
      </c>
      <c r="F66" s="13">
        <v>2507</v>
      </c>
      <c r="G66" s="19">
        <v>0.15044247787610601</v>
      </c>
      <c r="H66" s="20">
        <v>0.78659752692461105</v>
      </c>
    </row>
    <row r="67" spans="1:8" x14ac:dyDescent="0.35">
      <c r="A67" s="3">
        <v>2015</v>
      </c>
      <c r="B67" s="6" t="s">
        <v>42</v>
      </c>
      <c r="C67" s="3" t="s">
        <v>12</v>
      </c>
      <c r="D67" s="13">
        <v>23610</v>
      </c>
      <c r="E67" s="13">
        <v>361</v>
      </c>
      <c r="F67" s="13">
        <v>1082</v>
      </c>
      <c r="G67" s="19">
        <v>1.52901313002965E-2</v>
      </c>
      <c r="H67" s="20">
        <v>0.33364140480591498</v>
      </c>
    </row>
    <row r="68" spans="1:8" x14ac:dyDescent="0.35">
      <c r="A68" s="3">
        <v>2016</v>
      </c>
      <c r="B68" s="6" t="s">
        <v>42</v>
      </c>
      <c r="C68" s="3" t="s">
        <v>12</v>
      </c>
      <c r="D68" s="13">
        <v>23028</v>
      </c>
      <c r="E68" s="13">
        <v>396</v>
      </c>
      <c r="F68" s="13">
        <v>1210</v>
      </c>
      <c r="G68" s="19">
        <v>1.7196456487753999E-2</v>
      </c>
      <c r="H68" s="20">
        <v>0.32727272727272699</v>
      </c>
    </row>
    <row r="69" spans="1:8" x14ac:dyDescent="0.35">
      <c r="A69" s="3">
        <v>2017</v>
      </c>
      <c r="B69" s="6" t="s">
        <v>42</v>
      </c>
      <c r="C69" s="3" t="s">
        <v>12</v>
      </c>
      <c r="D69" s="13">
        <v>22751</v>
      </c>
      <c r="E69" s="13">
        <v>405</v>
      </c>
      <c r="F69" s="13">
        <v>1230</v>
      </c>
      <c r="G69" s="19">
        <v>1.78014153224034E-2</v>
      </c>
      <c r="H69" s="20">
        <v>0.32926829268292701</v>
      </c>
    </row>
    <row r="70" spans="1:8" x14ac:dyDescent="0.35">
      <c r="A70" s="3">
        <v>2018</v>
      </c>
      <c r="B70" s="6" t="s">
        <v>42</v>
      </c>
      <c r="C70" s="3" t="s">
        <v>12</v>
      </c>
      <c r="D70" s="13">
        <v>22140</v>
      </c>
      <c r="E70" s="13">
        <v>441</v>
      </c>
      <c r="F70" s="13">
        <v>1255</v>
      </c>
      <c r="G70" s="19">
        <v>1.9918699186991899E-2</v>
      </c>
      <c r="H70" s="20">
        <v>0.35139442231075702</v>
      </c>
    </row>
    <row r="71" spans="1:8" x14ac:dyDescent="0.35">
      <c r="A71" s="3">
        <v>2019</v>
      </c>
      <c r="B71" s="6" t="s">
        <v>42</v>
      </c>
      <c r="C71" s="3" t="s">
        <v>12</v>
      </c>
      <c r="D71" s="13">
        <v>21568</v>
      </c>
      <c r="E71" s="13">
        <v>411</v>
      </c>
      <c r="F71" s="13">
        <v>1278</v>
      </c>
      <c r="G71" s="19">
        <v>1.90560089020772E-2</v>
      </c>
      <c r="H71" s="20">
        <v>0.32159624413145499</v>
      </c>
    </row>
    <row r="72" spans="1:8" x14ac:dyDescent="0.35">
      <c r="A72" s="3">
        <v>2015</v>
      </c>
      <c r="B72" s="6" t="s">
        <v>47</v>
      </c>
      <c r="C72" s="3" t="s">
        <v>12</v>
      </c>
      <c r="D72" s="3">
        <v>217303</v>
      </c>
      <c r="E72" s="3">
        <v>4462</v>
      </c>
      <c r="F72" s="3">
        <v>14387</v>
      </c>
      <c r="G72" s="19">
        <f>E72/D72</f>
        <v>2.0533540724242186E-2</v>
      </c>
      <c r="H72" s="20">
        <f>E72/F72</f>
        <v>0.31014109960380898</v>
      </c>
    </row>
    <row r="73" spans="1:8" x14ac:dyDescent="0.35">
      <c r="A73" s="3">
        <v>2016</v>
      </c>
      <c r="B73" s="6" t="s">
        <v>47</v>
      </c>
      <c r="C73" s="3" t="s">
        <v>12</v>
      </c>
      <c r="D73" s="3">
        <v>212321</v>
      </c>
      <c r="E73" s="3">
        <v>4761</v>
      </c>
      <c r="F73" s="3">
        <v>15276</v>
      </c>
      <c r="G73" s="19">
        <f t="shared" ref="G73:G76" si="0">E73/D73</f>
        <v>2.2423594463100681E-2</v>
      </c>
      <c r="H73" s="20">
        <f t="shared" ref="H73:H76" si="1">E73/F73</f>
        <v>0.31166535742340928</v>
      </c>
    </row>
    <row r="74" spans="1:8" x14ac:dyDescent="0.35">
      <c r="A74" s="3">
        <v>2017</v>
      </c>
      <c r="B74" s="6" t="s">
        <v>47</v>
      </c>
      <c r="C74" s="3" t="s">
        <v>12</v>
      </c>
      <c r="D74" s="3">
        <v>210056</v>
      </c>
      <c r="E74" s="3">
        <v>4866</v>
      </c>
      <c r="F74" s="3">
        <v>16515</v>
      </c>
      <c r="G74" s="19">
        <f t="shared" si="0"/>
        <v>2.3165251171116275E-2</v>
      </c>
      <c r="H74" s="20">
        <f t="shared" si="1"/>
        <v>0.2946412352406903</v>
      </c>
    </row>
    <row r="75" spans="1:8" x14ac:dyDescent="0.35">
      <c r="A75" s="3">
        <v>2018</v>
      </c>
      <c r="B75" s="6" t="s">
        <v>47</v>
      </c>
      <c r="C75" s="3" t="s">
        <v>12</v>
      </c>
      <c r="D75" s="3">
        <v>205379</v>
      </c>
      <c r="E75" s="3">
        <v>5163</v>
      </c>
      <c r="F75" s="3">
        <v>17457</v>
      </c>
      <c r="G75" s="19">
        <f t="shared" si="0"/>
        <v>2.5138889565145414E-2</v>
      </c>
      <c r="H75" s="20">
        <f t="shared" si="1"/>
        <v>0.29575528441312943</v>
      </c>
    </row>
    <row r="76" spans="1:8" x14ac:dyDescent="0.35">
      <c r="A76" s="3">
        <v>2019</v>
      </c>
      <c r="B76" s="6" t="s">
        <v>47</v>
      </c>
      <c r="C76" s="3" t="s">
        <v>12</v>
      </c>
      <c r="D76" s="3">
        <v>201593</v>
      </c>
      <c r="E76" s="3">
        <v>4690</v>
      </c>
      <c r="F76" s="3">
        <v>16512</v>
      </c>
      <c r="G76" s="19">
        <f t="shared" si="0"/>
        <v>2.3264696690857321E-2</v>
      </c>
      <c r="H76" s="20">
        <f t="shared" si="1"/>
        <v>0.28403585271317827</v>
      </c>
    </row>
    <row r="77" spans="1:8" x14ac:dyDescent="0.35">
      <c r="A77" s="3">
        <v>2015</v>
      </c>
      <c r="B77" s="6" t="s">
        <v>43</v>
      </c>
      <c r="C77" s="3" t="s">
        <v>12</v>
      </c>
      <c r="D77" s="13">
        <v>15153</v>
      </c>
      <c r="E77" s="13">
        <v>262</v>
      </c>
      <c r="F77" s="13">
        <v>735</v>
      </c>
      <c r="G77" s="19">
        <v>1.72903055500561E-2</v>
      </c>
      <c r="H77" s="20">
        <v>0.35646258503401401</v>
      </c>
    </row>
    <row r="78" spans="1:8" x14ac:dyDescent="0.35">
      <c r="A78" s="3">
        <v>2016</v>
      </c>
      <c r="B78" s="6" t="s">
        <v>43</v>
      </c>
      <c r="C78" s="3" t="s">
        <v>12</v>
      </c>
      <c r="D78" s="13">
        <v>14503</v>
      </c>
      <c r="E78" s="13">
        <v>258</v>
      </c>
      <c r="F78" s="13">
        <v>737</v>
      </c>
      <c r="G78" s="19">
        <v>1.77894228780252E-2</v>
      </c>
      <c r="H78" s="20">
        <v>0.350067842605156</v>
      </c>
    </row>
    <row r="79" spans="1:8" x14ac:dyDescent="0.35">
      <c r="A79" s="3">
        <v>2017</v>
      </c>
      <c r="B79" s="6" t="s">
        <v>43</v>
      </c>
      <c r="C79" s="3" t="s">
        <v>12</v>
      </c>
      <c r="D79" s="13">
        <v>14253</v>
      </c>
      <c r="E79" s="13">
        <v>299</v>
      </c>
      <c r="F79" s="13">
        <v>774</v>
      </c>
      <c r="G79" s="19">
        <v>2.0978039710938E-2</v>
      </c>
      <c r="H79" s="20">
        <v>0.386304909560723</v>
      </c>
    </row>
    <row r="80" spans="1:8" x14ac:dyDescent="0.35">
      <c r="A80" s="3">
        <v>2018</v>
      </c>
      <c r="B80" s="6" t="s">
        <v>43</v>
      </c>
      <c r="C80" s="3" t="s">
        <v>12</v>
      </c>
      <c r="D80" s="13">
        <v>13770</v>
      </c>
      <c r="E80" s="13">
        <v>284</v>
      </c>
      <c r="F80" s="13">
        <v>742</v>
      </c>
      <c r="G80" s="19">
        <v>2.0624546114742199E-2</v>
      </c>
      <c r="H80" s="20">
        <v>0.38274932614555301</v>
      </c>
    </row>
    <row r="81" spans="1:8" x14ac:dyDescent="0.35">
      <c r="A81" s="3">
        <v>2019</v>
      </c>
      <c r="B81" s="6" t="s">
        <v>43</v>
      </c>
      <c r="C81" s="3" t="s">
        <v>12</v>
      </c>
      <c r="D81" s="13">
        <v>13108</v>
      </c>
      <c r="E81" s="13">
        <v>267</v>
      </c>
      <c r="F81" s="13">
        <v>747</v>
      </c>
      <c r="G81" s="19">
        <v>2.03692401586817E-2</v>
      </c>
      <c r="H81" s="20">
        <v>0.35742971887550201</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GCSE Physics grade, 2011-19</vt:lpstr>
      <vt:lpstr>Entry, 2013-19</vt:lpstr>
      <vt:lpstr>Female entry, 2013-19</vt:lpstr>
      <vt:lpstr>FSM6 entry, 2013-19</vt:lpstr>
      <vt:lpstr>Entry by ethnic group, 2013-19</vt:lpstr>
      <vt:lpstr>Entry to CD subjects, 2013-19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Plaister</dc:creator>
  <cp:lastModifiedBy>Natasha Plaister</cp:lastModifiedBy>
  <dcterms:created xsi:type="dcterms:W3CDTF">2020-08-20T13:27:35Z</dcterms:created>
  <dcterms:modified xsi:type="dcterms:W3CDTF">2020-12-11T12:54:42Z</dcterms:modified>
</cp:coreProperties>
</file>