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4 Website, blog\Blogposts\20220300\Ofsted history\"/>
    </mc:Choice>
  </mc:AlternateContent>
  <bookViews>
    <workbookView xWindow="0" yWindow="0" windowWidth="19200" windowHeight="5445"/>
  </bookViews>
  <sheets>
    <sheet name="TBL1" sheetId="1" r:id="rId1"/>
    <sheet name="TBL2" sheetId="2" r:id="rId2"/>
    <sheet name="TBL3" sheetId="3" r:id="rId3"/>
    <sheet name="TBL4" sheetId="4" r:id="rId4"/>
    <sheet name="TBL5A" sheetId="5" r:id="rId5"/>
    <sheet name="TBL5B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6" l="1"/>
  <c r="H41" i="6"/>
  <c r="G41" i="6"/>
  <c r="F41" i="6"/>
  <c r="E41" i="6"/>
  <c r="D41" i="6"/>
  <c r="C41" i="6"/>
  <c r="B41" i="6"/>
  <c r="A41" i="6"/>
  <c r="I40" i="6"/>
  <c r="H40" i="6"/>
  <c r="G40" i="6"/>
  <c r="F40" i="6"/>
  <c r="E40" i="6"/>
  <c r="D40" i="6"/>
  <c r="C40" i="6"/>
  <c r="B40" i="6"/>
  <c r="A40" i="6"/>
  <c r="I39" i="6"/>
  <c r="H39" i="6"/>
  <c r="G39" i="6"/>
  <c r="F39" i="6"/>
  <c r="E39" i="6"/>
  <c r="D39" i="6"/>
  <c r="C39" i="6"/>
  <c r="B39" i="6"/>
  <c r="A39" i="6"/>
  <c r="I38" i="6"/>
  <c r="H38" i="6"/>
  <c r="G38" i="6"/>
  <c r="F38" i="6"/>
  <c r="E38" i="6"/>
  <c r="D38" i="6"/>
  <c r="C38" i="6"/>
  <c r="B38" i="6"/>
  <c r="A38" i="6"/>
  <c r="I37" i="6"/>
  <c r="H37" i="6"/>
  <c r="G37" i="6"/>
  <c r="F37" i="6"/>
  <c r="E37" i="6"/>
  <c r="D37" i="6"/>
  <c r="C37" i="6"/>
  <c r="B37" i="6"/>
  <c r="A37" i="6"/>
  <c r="I36" i="6"/>
  <c r="H36" i="6"/>
  <c r="G36" i="6"/>
  <c r="F36" i="6"/>
  <c r="E36" i="6"/>
  <c r="D36" i="6"/>
  <c r="C36" i="6"/>
  <c r="B36" i="6"/>
  <c r="A36" i="6"/>
  <c r="I35" i="6"/>
  <c r="H35" i="6"/>
  <c r="G35" i="6"/>
  <c r="F35" i="6"/>
  <c r="E35" i="6"/>
  <c r="D35" i="6"/>
  <c r="C35" i="6"/>
  <c r="B35" i="6"/>
  <c r="A35" i="6"/>
  <c r="I34" i="6"/>
  <c r="H34" i="6"/>
  <c r="G34" i="6"/>
  <c r="F34" i="6"/>
  <c r="E34" i="6"/>
  <c r="D34" i="6"/>
  <c r="C34" i="6"/>
  <c r="B34" i="6"/>
  <c r="A34" i="6"/>
  <c r="I33" i="6"/>
  <c r="H33" i="6"/>
  <c r="G33" i="6"/>
  <c r="F33" i="6"/>
  <c r="E33" i="6"/>
  <c r="D33" i="6"/>
  <c r="C33" i="6"/>
  <c r="B33" i="6"/>
  <c r="A33" i="6"/>
  <c r="I32" i="6"/>
  <c r="H32" i="6"/>
  <c r="G32" i="6"/>
  <c r="F32" i="6"/>
  <c r="E32" i="6"/>
  <c r="D32" i="6"/>
  <c r="C32" i="6"/>
  <c r="B32" i="6"/>
  <c r="A32" i="6"/>
  <c r="I31" i="6"/>
  <c r="H31" i="6"/>
  <c r="G31" i="6"/>
  <c r="F31" i="6"/>
  <c r="E31" i="6"/>
  <c r="D31" i="6"/>
  <c r="C31" i="6"/>
  <c r="B31" i="6"/>
  <c r="A31" i="6"/>
  <c r="I30" i="6"/>
  <c r="H30" i="6"/>
  <c r="G30" i="6"/>
  <c r="F30" i="6"/>
  <c r="E30" i="6"/>
  <c r="D30" i="6"/>
  <c r="C30" i="6"/>
  <c r="B30" i="6"/>
  <c r="A30" i="6"/>
  <c r="I29" i="6"/>
  <c r="H29" i="6"/>
  <c r="G29" i="6"/>
  <c r="F29" i="6"/>
  <c r="E29" i="6"/>
  <c r="D29" i="6"/>
  <c r="C29" i="6"/>
  <c r="B29" i="6"/>
  <c r="A29" i="6"/>
  <c r="I28" i="6"/>
  <c r="H28" i="6"/>
  <c r="G28" i="6"/>
  <c r="F28" i="6"/>
  <c r="E28" i="6"/>
  <c r="D28" i="6"/>
  <c r="C28" i="6"/>
  <c r="B28" i="6"/>
  <c r="A28" i="6"/>
  <c r="I27" i="6"/>
  <c r="H27" i="6"/>
  <c r="G27" i="6"/>
  <c r="F27" i="6"/>
  <c r="E27" i="6"/>
  <c r="D27" i="6"/>
  <c r="C27" i="6"/>
  <c r="B27" i="6"/>
  <c r="A27" i="6"/>
  <c r="I26" i="6"/>
  <c r="H26" i="6"/>
  <c r="G26" i="6"/>
  <c r="F26" i="6"/>
  <c r="E26" i="6"/>
  <c r="D26" i="6"/>
  <c r="C26" i="6"/>
  <c r="B26" i="6"/>
  <c r="A26" i="6"/>
  <c r="I25" i="6"/>
  <c r="H25" i="6"/>
  <c r="G25" i="6"/>
  <c r="F25" i="6"/>
  <c r="E25" i="6"/>
  <c r="D25" i="6"/>
  <c r="C25" i="6"/>
  <c r="B25" i="6"/>
  <c r="A25" i="6"/>
  <c r="I24" i="6"/>
  <c r="H24" i="6"/>
  <c r="G24" i="6"/>
  <c r="F24" i="6"/>
  <c r="E24" i="6"/>
  <c r="D24" i="6"/>
  <c r="C24" i="6"/>
  <c r="B24" i="6"/>
  <c r="A24" i="6"/>
  <c r="I23" i="6"/>
  <c r="H23" i="6"/>
  <c r="G23" i="6"/>
  <c r="F23" i="6"/>
  <c r="E23" i="6"/>
  <c r="D23" i="6"/>
  <c r="C23" i="6"/>
  <c r="B23" i="6"/>
  <c r="A23" i="6"/>
  <c r="I47" i="5"/>
  <c r="H47" i="5"/>
  <c r="G47" i="5"/>
  <c r="F47" i="5"/>
  <c r="E47" i="5"/>
  <c r="D47" i="5"/>
  <c r="C47" i="5"/>
  <c r="B47" i="5"/>
  <c r="A47" i="5"/>
  <c r="I46" i="5"/>
  <c r="H46" i="5"/>
  <c r="G46" i="5"/>
  <c r="F46" i="5"/>
  <c r="E46" i="5"/>
  <c r="D46" i="5"/>
  <c r="C46" i="5"/>
  <c r="B46" i="5"/>
  <c r="A46" i="5"/>
  <c r="I45" i="5"/>
  <c r="H45" i="5"/>
  <c r="G45" i="5"/>
  <c r="F45" i="5"/>
  <c r="E45" i="5"/>
  <c r="D45" i="5"/>
  <c r="C45" i="5"/>
  <c r="B45" i="5"/>
  <c r="A45" i="5"/>
  <c r="I44" i="5"/>
  <c r="H44" i="5"/>
  <c r="G44" i="5"/>
  <c r="F44" i="5"/>
  <c r="E44" i="5"/>
  <c r="D44" i="5"/>
  <c r="C44" i="5"/>
  <c r="B44" i="5"/>
  <c r="A44" i="5"/>
  <c r="I43" i="5"/>
  <c r="H43" i="5"/>
  <c r="G43" i="5"/>
  <c r="F43" i="5"/>
  <c r="E43" i="5"/>
  <c r="D43" i="5"/>
  <c r="C43" i="5"/>
  <c r="B43" i="5"/>
  <c r="A43" i="5"/>
  <c r="I42" i="5"/>
  <c r="H42" i="5"/>
  <c r="G42" i="5"/>
  <c r="F42" i="5"/>
  <c r="E42" i="5"/>
  <c r="D42" i="5"/>
  <c r="C42" i="5"/>
  <c r="B42" i="5"/>
  <c r="A42" i="5"/>
  <c r="I41" i="5"/>
  <c r="H41" i="5"/>
  <c r="G41" i="5"/>
  <c r="F41" i="5"/>
  <c r="E41" i="5"/>
  <c r="D41" i="5"/>
  <c r="C41" i="5"/>
  <c r="B41" i="5"/>
  <c r="A41" i="5"/>
  <c r="I40" i="5"/>
  <c r="H40" i="5"/>
  <c r="G40" i="5"/>
  <c r="F40" i="5"/>
  <c r="E40" i="5"/>
  <c r="D40" i="5"/>
  <c r="C40" i="5"/>
  <c r="B40" i="5"/>
  <c r="A40" i="5"/>
  <c r="I39" i="5"/>
  <c r="H39" i="5"/>
  <c r="G39" i="5"/>
  <c r="F39" i="5"/>
  <c r="E39" i="5"/>
  <c r="D39" i="5"/>
  <c r="C39" i="5"/>
  <c r="B39" i="5"/>
  <c r="A39" i="5"/>
  <c r="I38" i="5"/>
  <c r="H38" i="5"/>
  <c r="G38" i="5"/>
  <c r="F38" i="5"/>
  <c r="E38" i="5"/>
  <c r="D38" i="5"/>
  <c r="C38" i="5"/>
  <c r="B38" i="5"/>
  <c r="A38" i="5"/>
  <c r="I37" i="5"/>
  <c r="H37" i="5"/>
  <c r="G37" i="5"/>
  <c r="F37" i="5"/>
  <c r="E37" i="5"/>
  <c r="D37" i="5"/>
  <c r="C37" i="5"/>
  <c r="B37" i="5"/>
  <c r="A37" i="5"/>
  <c r="I36" i="5"/>
  <c r="H36" i="5"/>
  <c r="G36" i="5"/>
  <c r="F36" i="5"/>
  <c r="E36" i="5"/>
  <c r="D36" i="5"/>
  <c r="C36" i="5"/>
  <c r="B36" i="5"/>
  <c r="A36" i="5"/>
  <c r="I35" i="5"/>
  <c r="H35" i="5"/>
  <c r="G35" i="5"/>
  <c r="F35" i="5"/>
  <c r="E35" i="5"/>
  <c r="D35" i="5"/>
  <c r="C35" i="5"/>
  <c r="B35" i="5"/>
  <c r="A35" i="5"/>
  <c r="I34" i="5"/>
  <c r="H34" i="5"/>
  <c r="G34" i="5"/>
  <c r="F34" i="5"/>
  <c r="E34" i="5"/>
  <c r="D34" i="5"/>
  <c r="C34" i="5"/>
  <c r="B34" i="5"/>
  <c r="A34" i="5"/>
  <c r="I33" i="5"/>
  <c r="H33" i="5"/>
  <c r="G33" i="5"/>
  <c r="F33" i="5"/>
  <c r="E33" i="5"/>
  <c r="D33" i="5"/>
  <c r="C33" i="5"/>
  <c r="B33" i="5"/>
  <c r="A33" i="5"/>
  <c r="I32" i="5"/>
  <c r="H32" i="5"/>
  <c r="G32" i="5"/>
  <c r="F32" i="5"/>
  <c r="E32" i="5"/>
  <c r="D32" i="5"/>
  <c r="C32" i="5"/>
  <c r="B32" i="5"/>
  <c r="A32" i="5"/>
  <c r="I31" i="5"/>
  <c r="H31" i="5"/>
  <c r="G31" i="5"/>
  <c r="F31" i="5"/>
  <c r="E31" i="5"/>
  <c r="D31" i="5"/>
  <c r="C31" i="5"/>
  <c r="B31" i="5"/>
  <c r="A31" i="5"/>
  <c r="I30" i="5"/>
  <c r="H30" i="5"/>
  <c r="G30" i="5"/>
  <c r="F30" i="5"/>
  <c r="E30" i="5"/>
  <c r="D30" i="5"/>
  <c r="C30" i="5"/>
  <c r="B30" i="5"/>
  <c r="A30" i="5"/>
  <c r="I29" i="5"/>
  <c r="H29" i="5"/>
  <c r="G29" i="5"/>
  <c r="F29" i="5"/>
  <c r="E29" i="5"/>
  <c r="D29" i="5"/>
  <c r="C29" i="5"/>
  <c r="B29" i="5"/>
  <c r="A29" i="5"/>
  <c r="I28" i="5"/>
  <c r="H28" i="5"/>
  <c r="G28" i="5"/>
  <c r="F28" i="5"/>
  <c r="E28" i="5"/>
  <c r="D28" i="5"/>
  <c r="C28" i="5"/>
  <c r="B28" i="5"/>
  <c r="A28" i="5"/>
  <c r="I27" i="5"/>
  <c r="H27" i="5"/>
  <c r="G27" i="5"/>
  <c r="F27" i="5"/>
  <c r="E27" i="5"/>
  <c r="D27" i="5"/>
  <c r="C27" i="5"/>
  <c r="B27" i="5"/>
  <c r="A27" i="5"/>
  <c r="I26" i="5"/>
  <c r="H26" i="5"/>
  <c r="G26" i="5"/>
  <c r="F26" i="5"/>
  <c r="E26" i="5"/>
  <c r="D26" i="5"/>
  <c r="C26" i="5"/>
  <c r="B26" i="5"/>
  <c r="A26" i="5"/>
  <c r="N9" i="4"/>
  <c r="M9" i="4"/>
  <c r="N8" i="4"/>
  <c r="M8" i="4"/>
  <c r="L8" i="4"/>
  <c r="N7" i="4"/>
  <c r="M7" i="4"/>
  <c r="L7" i="4"/>
  <c r="N6" i="4"/>
  <c r="M6" i="4"/>
  <c r="L6" i="4"/>
  <c r="N5" i="4"/>
  <c r="M5" i="4"/>
  <c r="L5" i="4"/>
  <c r="N4" i="4"/>
  <c r="M4" i="4"/>
  <c r="L4" i="4"/>
  <c r="P12" i="3"/>
  <c r="O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P5" i="3"/>
  <c r="O5" i="3"/>
  <c r="N5" i="3"/>
  <c r="P4" i="3"/>
  <c r="O4" i="3"/>
  <c r="N4" i="3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<sst xmlns="http://schemas.openxmlformats.org/spreadsheetml/2006/main" count="193" uniqueCount="61">
  <si>
    <t>School inspection histories since 2005/06 by phase, schools open in March 2022</t>
  </si>
  <si>
    <t>All schools</t>
  </si>
  <si>
    <t>Phase</t>
  </si>
  <si>
    <t>Never Good</t>
  </si>
  <si>
    <t>Mostly less than good</t>
  </si>
  <si>
    <t>Mostly good</t>
  </si>
  <si>
    <t>Always good</t>
  </si>
  <si>
    <t>Always outstanding</t>
  </si>
  <si>
    <t>New</t>
  </si>
  <si>
    <t>Mergers</t>
  </si>
  <si>
    <t>Schools</t>
  </si>
  <si>
    <t>Nursery</t>
  </si>
  <si>
    <t>Primary</t>
  </si>
  <si>
    <t>PRU</t>
  </si>
  <si>
    <t>Secondary</t>
  </si>
  <si>
    <t>Special</t>
  </si>
  <si>
    <t>Schools with more than one full inspection</t>
  </si>
  <si>
    <t>School inspection histories since 2005/06 by phase and region, schools open in March 2022</t>
  </si>
  <si>
    <t>Region</t>
  </si>
  <si>
    <t>primary</t>
  </si>
  <si>
    <t>East Midlands</t>
  </si>
  <si>
    <t>East of England</t>
  </si>
  <si>
    <t>London</t>
  </si>
  <si>
    <t>North East, Yorkshire and the Humber</t>
  </si>
  <si>
    <t>North West</t>
  </si>
  <si>
    <t>South East</t>
  </si>
  <si>
    <t>South West</t>
  </si>
  <si>
    <t>West Midlands</t>
  </si>
  <si>
    <t>England</t>
  </si>
  <si>
    <t>secondary</t>
  </si>
  <si>
    <t>School inspection histories since 2005/06 by phase and 2021 FSM band, schools open in March 2022</t>
  </si>
  <si>
    <t>2021 FSM Band</t>
  </si>
  <si>
    <t>1- least deprived fifth</t>
  </si>
  <si>
    <t>5- most deprived fifth</t>
  </si>
  <si>
    <t>All bands</t>
  </si>
  <si>
    <t>1- least deprived</t>
  </si>
  <si>
    <t>5- most deprived</t>
  </si>
  <si>
    <t>School inspection histories since 2005/06 by school governance, schools open in March 2022</t>
  </si>
  <si>
    <t>Governance</t>
  </si>
  <si>
    <t>Academy Alternative Provision Converter</t>
  </si>
  <si>
    <t>Academy Alternative Provision Sponsor Led</t>
  </si>
  <si>
    <t>Academy Converter</t>
  </si>
  <si>
    <t>Academy Special Converter</t>
  </si>
  <si>
    <t>Academy Special Sponsor Led</t>
  </si>
  <si>
    <t>Academy Sponsor Led</t>
  </si>
  <si>
    <t>City Technology College</t>
  </si>
  <si>
    <t>Community School</t>
  </si>
  <si>
    <t>Community Special School</t>
  </si>
  <si>
    <t>Foundation School</t>
  </si>
  <si>
    <t>Foundation Special School</t>
  </si>
  <si>
    <t>Free School</t>
  </si>
  <si>
    <t>Free School - Alternative Provision</t>
  </si>
  <si>
    <t>Free School Special</t>
  </si>
  <si>
    <t>LA Nursery School</t>
  </si>
  <si>
    <t>Non-Maintained Special School</t>
  </si>
  <si>
    <t>Pupil Referral Unit</t>
  </si>
  <si>
    <t>Studio School</t>
  </si>
  <si>
    <t>University Technical College</t>
  </si>
  <si>
    <t>Voluntary Aided School</t>
  </si>
  <si>
    <t>Voluntary Controlled School</t>
  </si>
  <si>
    <t>Schools first inspected prior to September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</si>
</sst>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Border="1" applyAlignment="1">
      <alignment horizontal="center" wrapText="1"/>
    </xf>
    <xf numFmtId="9" fontId="0" fillId="0" borderId="0" xfId="1" applyNumberFormat="1" applyFont="1"/>
    <xf numFmtId="0" fontId="0" fillId="0" borderId="1" xfId="0" applyBorder="1"/>
    <xf numFmtId="9" fontId="0" fillId="0" borderId="1" xfId="1" applyNumberFormat="1" applyFont="1" applyBorder="1"/>
    <xf numFmtId="1" fontId="0" fillId="0" borderId="0" xfId="0" applyNumberFormat="1"/>
    <xf numFmtId="1" fontId="0" fillId="0" borderId="1" xfId="0" applyNumberFormat="1" applyBorder="1"/>
    <xf numFmtId="1" fontId="0" fillId="0" borderId="0" xfId="0" applyNumberFormat="1" applyFill="1" applyBorder="1"/>
    <xf numFmtId="9" fontId="0" fillId="0" borderId="0" xfId="1" applyFont="1" applyFill="1" applyBorder="1"/>
    <xf numFmtId="9" fontId="0" fillId="0" borderId="0" xfId="1" applyFont="1"/>
    <xf numFmtId="9" fontId="0" fillId="0" borderId="0" xfId="0" applyNumberFormat="1"/>
    <xf numFmtId="9" fontId="0" fillId="0" borderId="1" xfId="1" applyFont="1" applyBorder="1"/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Border="1"/>
    <xf numFmtId="1" fontId="0" fillId="0" borderId="0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4" sqref="B4"/>
    </sheetView>
  </sheetViews>
  <sheetFormatPr defaultRowHeight="14.25" x14ac:dyDescent="0.45"/>
  <cols>
    <col min="3" max="3" width="12.6640625" customWidth="1"/>
    <col min="6" max="6" width="10.9296875" customWidth="1"/>
  </cols>
  <sheetData>
    <row r="1" spans="1:10" s="1" customFormat="1" x14ac:dyDescent="0.45">
      <c r="A1" s="1" t="s">
        <v>0</v>
      </c>
    </row>
    <row r="2" spans="1:10" s="1" customFormat="1" x14ac:dyDescent="0.45">
      <c r="A2" s="2" t="s">
        <v>1</v>
      </c>
    </row>
    <row r="3" spans="1:10" ht="52.9" customHeight="1" x14ac:dyDescent="0.4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10" x14ac:dyDescent="0.45">
      <c r="A4" t="s">
        <v>11</v>
      </c>
      <c r="B4" s="4">
        <v>0</v>
      </c>
      <c r="C4" s="4">
        <v>0</v>
      </c>
      <c r="D4" s="4">
        <v>0.16103799999999999</v>
      </c>
      <c r="E4" s="4">
        <v>0.56883099999999998</v>
      </c>
      <c r="F4" s="4">
        <v>0.27012900000000001</v>
      </c>
      <c r="G4" s="4">
        <v>0</v>
      </c>
      <c r="H4" s="4">
        <v>0</v>
      </c>
      <c r="I4">
        <v>385</v>
      </c>
    </row>
    <row r="5" spans="1:10" x14ac:dyDescent="0.45">
      <c r="A5" t="s">
        <v>12</v>
      </c>
      <c r="B5" s="4">
        <v>1.0425E-2</v>
      </c>
      <c r="C5" s="4">
        <v>0.121589</v>
      </c>
      <c r="D5" s="4">
        <v>0.476051</v>
      </c>
      <c r="E5" s="4">
        <v>0.320803</v>
      </c>
      <c r="F5" s="4">
        <v>4.6765000000000001E-2</v>
      </c>
      <c r="G5" s="4">
        <v>8.3990000000000002E-3</v>
      </c>
      <c r="H5" s="4">
        <v>1.5965E-2</v>
      </c>
      <c r="I5">
        <v>16786</v>
      </c>
    </row>
    <row r="6" spans="1:10" x14ac:dyDescent="0.45">
      <c r="A6" t="s">
        <v>13</v>
      </c>
      <c r="B6" s="4">
        <v>4.1419999999999998E-2</v>
      </c>
      <c r="C6" s="4">
        <v>6.8046999999999996E-2</v>
      </c>
      <c r="D6" s="4">
        <v>0.39349099999999998</v>
      </c>
      <c r="E6" s="4">
        <v>0.32840200000000003</v>
      </c>
      <c r="F6" s="4">
        <v>4.7336999999999997E-2</v>
      </c>
      <c r="G6" s="4">
        <v>3.8461000000000002E-2</v>
      </c>
      <c r="H6" s="4">
        <v>8.2839999999999997E-2</v>
      </c>
      <c r="I6">
        <v>338</v>
      </c>
    </row>
    <row r="7" spans="1:10" x14ac:dyDescent="0.45">
      <c r="A7" t="s">
        <v>14</v>
      </c>
      <c r="B7" s="4">
        <v>4.9853000000000001E-2</v>
      </c>
      <c r="C7" s="4">
        <v>0.186803</v>
      </c>
      <c r="D7" s="4">
        <v>0.37478</v>
      </c>
      <c r="E7" s="4">
        <v>0.26304899999999998</v>
      </c>
      <c r="F7" s="4">
        <v>7.5073000000000001E-2</v>
      </c>
      <c r="G7" s="4">
        <v>2.7564999999999999E-2</v>
      </c>
      <c r="H7" s="4">
        <v>2.2873000000000001E-2</v>
      </c>
      <c r="I7">
        <v>3410</v>
      </c>
    </row>
    <row r="8" spans="1:10" x14ac:dyDescent="0.45">
      <c r="A8" t="s">
        <v>15</v>
      </c>
      <c r="B8" s="4">
        <v>9.2759999999999995E-3</v>
      </c>
      <c r="C8" s="4">
        <v>4.8237000000000002E-2</v>
      </c>
      <c r="D8" s="4">
        <v>0.34415499999999999</v>
      </c>
      <c r="E8" s="4">
        <v>0.41187299999999999</v>
      </c>
      <c r="F8" s="4">
        <v>0.111317</v>
      </c>
      <c r="G8" s="4">
        <v>5.5657999999999999E-2</v>
      </c>
      <c r="H8" s="4">
        <v>1.9480000000000001E-2</v>
      </c>
      <c r="I8">
        <v>1078</v>
      </c>
    </row>
    <row r="9" spans="1:10" x14ac:dyDescent="0.45">
      <c r="A9" s="5" t="s">
        <v>1</v>
      </c>
      <c r="B9" s="6">
        <v>1.6775000000000002E-2</v>
      </c>
      <c r="C9" s="6">
        <v>0.12515299999999999</v>
      </c>
      <c r="D9" s="6">
        <v>0.447106</v>
      </c>
      <c r="E9" s="6">
        <v>0.32077099999999997</v>
      </c>
      <c r="F9" s="6">
        <v>5.8235000000000002E-2</v>
      </c>
      <c r="G9" s="6">
        <v>1.4001E-2</v>
      </c>
      <c r="H9" s="6">
        <v>1.7956E-2</v>
      </c>
      <c r="I9" s="5">
        <v>21997</v>
      </c>
    </row>
    <row r="10" spans="1:10" x14ac:dyDescent="0.45">
      <c r="A10" t="s">
        <v>11</v>
      </c>
      <c r="B10" s="7">
        <f t="shared" ref="B10:H15" si="0">B4*$I4</f>
        <v>0</v>
      </c>
      <c r="C10" s="7">
        <f t="shared" si="0"/>
        <v>0</v>
      </c>
      <c r="D10" s="7">
        <f t="shared" si="0"/>
        <v>61.999629999999996</v>
      </c>
      <c r="E10" s="7">
        <f t="shared" si="0"/>
        <v>218.99993499999999</v>
      </c>
      <c r="F10" s="7">
        <f t="shared" si="0"/>
        <v>103.99966500000001</v>
      </c>
      <c r="G10" s="7">
        <f t="shared" si="0"/>
        <v>0</v>
      </c>
      <c r="H10" s="7">
        <f t="shared" si="0"/>
        <v>0</v>
      </c>
      <c r="I10">
        <f t="shared" ref="I10:I15" si="1">I4</f>
        <v>385</v>
      </c>
    </row>
    <row r="11" spans="1:10" x14ac:dyDescent="0.45">
      <c r="A11" t="s">
        <v>12</v>
      </c>
      <c r="B11" s="7">
        <f t="shared" si="0"/>
        <v>174.99405000000002</v>
      </c>
      <c r="C11" s="7">
        <f t="shared" si="0"/>
        <v>2040.9929540000001</v>
      </c>
      <c r="D11" s="7">
        <f t="shared" si="0"/>
        <v>7990.9920860000002</v>
      </c>
      <c r="E11" s="7">
        <f t="shared" si="0"/>
        <v>5384.9991580000005</v>
      </c>
      <c r="F11" s="7">
        <f t="shared" si="0"/>
        <v>784.99729000000002</v>
      </c>
      <c r="G11" s="7">
        <f t="shared" si="0"/>
        <v>140.985614</v>
      </c>
      <c r="H11" s="7">
        <f t="shared" si="0"/>
        <v>267.98849000000001</v>
      </c>
      <c r="I11">
        <f t="shared" si="1"/>
        <v>16786</v>
      </c>
    </row>
    <row r="12" spans="1:10" x14ac:dyDescent="0.45">
      <c r="A12" t="s">
        <v>13</v>
      </c>
      <c r="B12" s="7">
        <f t="shared" si="0"/>
        <v>13.99996</v>
      </c>
      <c r="C12" s="7">
        <f t="shared" si="0"/>
        <v>22.999886</v>
      </c>
      <c r="D12" s="7">
        <f t="shared" si="0"/>
        <v>132.99995799999999</v>
      </c>
      <c r="E12" s="7">
        <f t="shared" si="0"/>
        <v>110.99987600000001</v>
      </c>
      <c r="F12" s="7">
        <f t="shared" si="0"/>
        <v>15.999905999999999</v>
      </c>
      <c r="G12" s="7">
        <f t="shared" si="0"/>
        <v>12.999818000000001</v>
      </c>
      <c r="H12" s="7">
        <f t="shared" si="0"/>
        <v>27.999919999999999</v>
      </c>
      <c r="I12">
        <f t="shared" si="1"/>
        <v>338</v>
      </c>
    </row>
    <row r="13" spans="1:10" x14ac:dyDescent="0.45">
      <c r="A13" t="s">
        <v>14</v>
      </c>
      <c r="B13" s="7">
        <f t="shared" si="0"/>
        <v>169.99872999999999</v>
      </c>
      <c r="C13" s="7">
        <f t="shared" si="0"/>
        <v>636.99823000000004</v>
      </c>
      <c r="D13" s="7">
        <f t="shared" si="0"/>
        <v>1277.9998000000001</v>
      </c>
      <c r="E13" s="7">
        <f t="shared" si="0"/>
        <v>896.99708999999996</v>
      </c>
      <c r="F13" s="7">
        <f t="shared" si="0"/>
        <v>255.99893</v>
      </c>
      <c r="G13" s="7">
        <f t="shared" si="0"/>
        <v>93.996650000000002</v>
      </c>
      <c r="H13" s="7">
        <f t="shared" si="0"/>
        <v>77.996930000000006</v>
      </c>
      <c r="I13">
        <f t="shared" si="1"/>
        <v>3410</v>
      </c>
    </row>
    <row r="14" spans="1:10" x14ac:dyDescent="0.45">
      <c r="A14" t="s">
        <v>15</v>
      </c>
      <c r="B14" s="7">
        <f t="shared" si="0"/>
        <v>9.9995279999999998</v>
      </c>
      <c r="C14" s="7">
        <f t="shared" si="0"/>
        <v>51.999486000000005</v>
      </c>
      <c r="D14" s="7">
        <f t="shared" si="0"/>
        <v>370.99908999999997</v>
      </c>
      <c r="E14" s="7">
        <f t="shared" si="0"/>
        <v>443.99909400000001</v>
      </c>
      <c r="F14" s="7">
        <f t="shared" si="0"/>
        <v>119.999726</v>
      </c>
      <c r="G14" s="7">
        <f t="shared" si="0"/>
        <v>59.999324000000001</v>
      </c>
      <c r="H14" s="7">
        <f t="shared" si="0"/>
        <v>20.99944</v>
      </c>
      <c r="I14">
        <f t="shared" si="1"/>
        <v>1078</v>
      </c>
    </row>
    <row r="15" spans="1:10" x14ac:dyDescent="0.45">
      <c r="A15" s="5" t="s">
        <v>1</v>
      </c>
      <c r="B15" s="8">
        <f t="shared" si="0"/>
        <v>368.99967500000002</v>
      </c>
      <c r="C15" s="8">
        <f t="shared" si="0"/>
        <v>2752.9905409999997</v>
      </c>
      <c r="D15" s="8">
        <f t="shared" si="0"/>
        <v>9834.9906819999997</v>
      </c>
      <c r="E15" s="8">
        <f t="shared" si="0"/>
        <v>7055.9996869999995</v>
      </c>
      <c r="F15" s="8">
        <f t="shared" si="0"/>
        <v>1280.9952949999999</v>
      </c>
      <c r="G15" s="8">
        <f t="shared" si="0"/>
        <v>307.97999699999997</v>
      </c>
      <c r="H15" s="8">
        <f t="shared" si="0"/>
        <v>394.97813200000002</v>
      </c>
      <c r="I15" s="5">
        <f t="shared" si="1"/>
        <v>21997</v>
      </c>
      <c r="J15" s="7"/>
    </row>
    <row r="17" spans="8:8" x14ac:dyDescent="0.45">
      <c r="H17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B4" sqref="B4"/>
    </sheetView>
  </sheetViews>
  <sheetFormatPr defaultRowHeight="14.25" x14ac:dyDescent="0.45"/>
  <cols>
    <col min="3" max="3" width="12.6640625" customWidth="1"/>
    <col min="6" max="6" width="10.9296875" customWidth="1"/>
  </cols>
  <sheetData>
    <row r="1" spans="1:9" s="1" customFormat="1" x14ac:dyDescent="0.45">
      <c r="A1" s="1" t="s">
        <v>0</v>
      </c>
    </row>
    <row r="2" spans="1:9" s="2" customFormat="1" x14ac:dyDescent="0.45">
      <c r="A2" s="2" t="s">
        <v>16</v>
      </c>
    </row>
    <row r="3" spans="1:9" ht="52.9" customHeight="1" x14ac:dyDescent="0.4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x14ac:dyDescent="0.45">
      <c r="A4" t="s">
        <v>11</v>
      </c>
      <c r="B4" s="4">
        <v>0</v>
      </c>
      <c r="C4" s="4">
        <v>0</v>
      </c>
      <c r="D4" s="4">
        <v>0.162303</v>
      </c>
      <c r="E4" s="4">
        <v>0.56544499999999998</v>
      </c>
      <c r="F4" s="4">
        <v>0.27225100000000002</v>
      </c>
      <c r="G4" s="4">
        <v>0</v>
      </c>
      <c r="H4" s="4">
        <v>0</v>
      </c>
      <c r="I4">
        <v>382</v>
      </c>
    </row>
    <row r="5" spans="1:9" x14ac:dyDescent="0.45">
      <c r="A5" t="s">
        <v>12</v>
      </c>
      <c r="B5" s="4">
        <v>1.0141000000000001E-2</v>
      </c>
      <c r="C5" s="4">
        <v>0.12698300000000001</v>
      </c>
      <c r="D5" s="4">
        <v>0.49716900000000003</v>
      </c>
      <c r="E5" s="4">
        <v>0.32619900000000002</v>
      </c>
      <c r="F5" s="4">
        <v>2.2894999999999999E-2</v>
      </c>
      <c r="G5" s="4">
        <v>0</v>
      </c>
      <c r="H5" s="4">
        <v>1.6611000000000001E-2</v>
      </c>
      <c r="I5">
        <v>16073</v>
      </c>
    </row>
    <row r="6" spans="1:9" x14ac:dyDescent="0.45">
      <c r="A6" t="s">
        <v>13</v>
      </c>
      <c r="B6" s="4">
        <v>2.7491000000000002E-2</v>
      </c>
      <c r="C6" s="4">
        <v>7.9036999999999996E-2</v>
      </c>
      <c r="D6" s="4">
        <v>0.45704400000000001</v>
      </c>
      <c r="E6" s="4">
        <v>0.309278</v>
      </c>
      <c r="F6" s="4">
        <v>3.0927E-2</v>
      </c>
      <c r="G6" s="4">
        <v>0</v>
      </c>
      <c r="H6" s="4">
        <v>9.6218999999999999E-2</v>
      </c>
      <c r="I6">
        <v>291</v>
      </c>
    </row>
    <row r="7" spans="1:9" x14ac:dyDescent="0.45">
      <c r="A7" t="s">
        <v>14</v>
      </c>
      <c r="B7" s="4">
        <v>4.8448999999999999E-2</v>
      </c>
      <c r="C7" s="4">
        <v>0.20574899999999999</v>
      </c>
      <c r="D7" s="4">
        <v>0.41278999999999999</v>
      </c>
      <c r="E7" s="4">
        <v>0.26098100000000002</v>
      </c>
      <c r="F7" s="4">
        <v>4.7156999999999998E-2</v>
      </c>
      <c r="G7" s="4">
        <v>0</v>
      </c>
      <c r="H7" s="4">
        <v>2.487E-2</v>
      </c>
      <c r="I7">
        <v>3096</v>
      </c>
    </row>
    <row r="8" spans="1:9" x14ac:dyDescent="0.45">
      <c r="A8" t="s">
        <v>15</v>
      </c>
      <c r="B8" s="4">
        <v>6.0359999999999997E-3</v>
      </c>
      <c r="C8" s="4">
        <v>5.2312999999999998E-2</v>
      </c>
      <c r="D8" s="4">
        <v>0.37323899999999999</v>
      </c>
      <c r="E8" s="4">
        <v>0.43058299999999999</v>
      </c>
      <c r="F8" s="4">
        <v>0.1167</v>
      </c>
      <c r="G8" s="4">
        <v>0</v>
      </c>
      <c r="H8" s="4">
        <v>2.1125999999999999E-2</v>
      </c>
      <c r="I8">
        <v>994</v>
      </c>
    </row>
    <row r="9" spans="1:9" x14ac:dyDescent="0.45">
      <c r="A9" s="5" t="s">
        <v>1</v>
      </c>
      <c r="B9" s="6">
        <v>1.5692999999999999E-2</v>
      </c>
      <c r="C9" s="6">
        <v>0.13212699999999999</v>
      </c>
      <c r="D9" s="6">
        <v>0.47201900000000002</v>
      </c>
      <c r="E9" s="6">
        <v>0.32563799999999998</v>
      </c>
      <c r="F9" s="6">
        <v>3.5659000000000003E-2</v>
      </c>
      <c r="G9" s="6">
        <v>0</v>
      </c>
      <c r="H9" s="6">
        <v>1.8860999999999999E-2</v>
      </c>
      <c r="I9" s="5">
        <v>20836</v>
      </c>
    </row>
    <row r="10" spans="1:9" x14ac:dyDescent="0.45">
      <c r="A10" t="s">
        <v>11</v>
      </c>
      <c r="B10" s="7">
        <f t="shared" ref="B10:H15" si="0">B4*$I4</f>
        <v>0</v>
      </c>
      <c r="C10" s="7">
        <f t="shared" si="0"/>
        <v>0</v>
      </c>
      <c r="D10" s="7">
        <f t="shared" si="0"/>
        <v>61.999746000000002</v>
      </c>
      <c r="E10" s="7">
        <f t="shared" si="0"/>
        <v>215.99999</v>
      </c>
      <c r="F10" s="7">
        <f t="shared" si="0"/>
        <v>103.99988200000001</v>
      </c>
      <c r="G10" s="7">
        <f t="shared" si="0"/>
        <v>0</v>
      </c>
      <c r="H10" s="7">
        <f t="shared" si="0"/>
        <v>0</v>
      </c>
      <c r="I10">
        <f t="shared" ref="I10:I15" si="1">I4</f>
        <v>382</v>
      </c>
    </row>
    <row r="11" spans="1:9" x14ac:dyDescent="0.45">
      <c r="A11" t="s">
        <v>12</v>
      </c>
      <c r="B11" s="7">
        <f t="shared" si="0"/>
        <v>162.99629300000001</v>
      </c>
      <c r="C11" s="7">
        <f t="shared" si="0"/>
        <v>2040.9977590000003</v>
      </c>
      <c r="D11" s="7">
        <f t="shared" si="0"/>
        <v>7990.9973370000007</v>
      </c>
      <c r="E11" s="7">
        <f t="shared" si="0"/>
        <v>5242.9965270000002</v>
      </c>
      <c r="F11" s="7">
        <f t="shared" si="0"/>
        <v>367.99133499999999</v>
      </c>
      <c r="G11" s="7">
        <f t="shared" si="0"/>
        <v>0</v>
      </c>
      <c r="H11" s="7">
        <f t="shared" si="0"/>
        <v>266.98860300000001</v>
      </c>
      <c r="I11">
        <f t="shared" si="1"/>
        <v>16073</v>
      </c>
    </row>
    <row r="12" spans="1:9" x14ac:dyDescent="0.45">
      <c r="A12" t="s">
        <v>13</v>
      </c>
      <c r="B12" s="7">
        <f t="shared" si="0"/>
        <v>7.9998810000000002</v>
      </c>
      <c r="C12" s="7">
        <f t="shared" si="0"/>
        <v>22.999766999999999</v>
      </c>
      <c r="D12" s="7">
        <f t="shared" si="0"/>
        <v>132.99980400000001</v>
      </c>
      <c r="E12" s="7">
        <f t="shared" si="0"/>
        <v>89.999898000000002</v>
      </c>
      <c r="F12" s="7">
        <f t="shared" si="0"/>
        <v>8.9997570000000007</v>
      </c>
      <c r="G12" s="7">
        <f t="shared" si="0"/>
        <v>0</v>
      </c>
      <c r="H12" s="7">
        <f t="shared" si="0"/>
        <v>27.999728999999999</v>
      </c>
      <c r="I12">
        <f t="shared" si="1"/>
        <v>291</v>
      </c>
    </row>
    <row r="13" spans="1:9" x14ac:dyDescent="0.45">
      <c r="A13" t="s">
        <v>14</v>
      </c>
      <c r="B13" s="7">
        <f t="shared" si="0"/>
        <v>149.99810399999998</v>
      </c>
      <c r="C13" s="7">
        <f t="shared" si="0"/>
        <v>636.99890399999992</v>
      </c>
      <c r="D13" s="7">
        <f t="shared" si="0"/>
        <v>1277.99784</v>
      </c>
      <c r="E13" s="7">
        <f t="shared" si="0"/>
        <v>807.99717600000008</v>
      </c>
      <c r="F13" s="7">
        <f t="shared" si="0"/>
        <v>145.99807199999998</v>
      </c>
      <c r="G13" s="7">
        <f t="shared" si="0"/>
        <v>0</v>
      </c>
      <c r="H13" s="7">
        <f t="shared" si="0"/>
        <v>76.997519999999994</v>
      </c>
      <c r="I13">
        <f t="shared" si="1"/>
        <v>3096</v>
      </c>
    </row>
    <row r="14" spans="1:9" x14ac:dyDescent="0.45">
      <c r="A14" t="s">
        <v>15</v>
      </c>
      <c r="B14" s="7">
        <f t="shared" si="0"/>
        <v>5.999784</v>
      </c>
      <c r="C14" s="7">
        <f t="shared" si="0"/>
        <v>51.999122</v>
      </c>
      <c r="D14" s="7">
        <f t="shared" si="0"/>
        <v>370.99956600000002</v>
      </c>
      <c r="E14" s="7">
        <f t="shared" si="0"/>
        <v>427.99950200000001</v>
      </c>
      <c r="F14" s="7">
        <f t="shared" si="0"/>
        <v>115.99979999999999</v>
      </c>
      <c r="G14" s="7">
        <f t="shared" si="0"/>
        <v>0</v>
      </c>
      <c r="H14" s="7">
        <f t="shared" si="0"/>
        <v>20.999243999999997</v>
      </c>
      <c r="I14">
        <f t="shared" si="1"/>
        <v>994</v>
      </c>
    </row>
    <row r="15" spans="1:9" x14ac:dyDescent="0.45">
      <c r="A15" s="5" t="s">
        <v>1</v>
      </c>
      <c r="B15" s="8">
        <f t="shared" si="0"/>
        <v>326.97934799999996</v>
      </c>
      <c r="C15" s="8">
        <f t="shared" si="0"/>
        <v>2752.9981720000001</v>
      </c>
      <c r="D15" s="8">
        <f t="shared" si="0"/>
        <v>9834.9878840000001</v>
      </c>
      <c r="E15" s="8">
        <f t="shared" si="0"/>
        <v>6784.9933679999995</v>
      </c>
      <c r="F15" s="8">
        <f t="shared" si="0"/>
        <v>742.99092400000006</v>
      </c>
      <c r="G15" s="8">
        <f t="shared" si="0"/>
        <v>0</v>
      </c>
      <c r="H15" s="8">
        <f t="shared" si="0"/>
        <v>392.987796</v>
      </c>
      <c r="I15" s="5">
        <f t="shared" si="1"/>
        <v>20836</v>
      </c>
    </row>
    <row r="16" spans="1:9" x14ac:dyDescent="0.45">
      <c r="F16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7" workbookViewId="0">
      <selection activeCell="B4" sqref="B4"/>
    </sheetView>
  </sheetViews>
  <sheetFormatPr defaultRowHeight="14.25" x14ac:dyDescent="0.45"/>
  <cols>
    <col min="2" max="2" width="14.59765625" customWidth="1"/>
    <col min="7" max="7" width="10.73046875" customWidth="1"/>
  </cols>
  <sheetData>
    <row r="1" spans="1:16" s="1" customFormat="1" x14ac:dyDescent="0.45">
      <c r="A1" s="1" t="s">
        <v>17</v>
      </c>
    </row>
    <row r="2" spans="1:16" s="1" customFormat="1" x14ac:dyDescent="0.45">
      <c r="A2" s="2" t="s">
        <v>1</v>
      </c>
    </row>
    <row r="3" spans="1:16" ht="42.75" x14ac:dyDescent="0.45">
      <c r="A3" s="5" t="s">
        <v>2</v>
      </c>
      <c r="B3" s="5" t="s">
        <v>18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O3" t="s">
        <v>12</v>
      </c>
      <c r="P3" t="s">
        <v>14</v>
      </c>
    </row>
    <row r="4" spans="1:16" x14ac:dyDescent="0.45">
      <c r="A4" t="s">
        <v>19</v>
      </c>
      <c r="B4" t="s">
        <v>20</v>
      </c>
      <c r="C4" s="11">
        <v>2.3664999999999999E-2</v>
      </c>
      <c r="D4" s="11">
        <v>0.14866499999999999</v>
      </c>
      <c r="E4" s="11">
        <v>0.48907699999999998</v>
      </c>
      <c r="F4" s="11">
        <v>0.28822799999999998</v>
      </c>
      <c r="G4" s="11">
        <v>3.3373E-2</v>
      </c>
      <c r="H4" s="11">
        <v>1.2135E-2</v>
      </c>
      <c r="I4" s="11">
        <v>4.8539999999999998E-3</v>
      </c>
      <c r="J4">
        <v>1648</v>
      </c>
      <c r="L4" s="12"/>
      <c r="N4" t="str">
        <f>B7</f>
        <v>North East, Yorkshire and the Humber</v>
      </c>
      <c r="O4" s="12">
        <f>F7+G7</f>
        <v>0.365566</v>
      </c>
      <c r="P4" s="12">
        <f>F16+G16</f>
        <v>0.22983799999999999</v>
      </c>
    </row>
    <row r="5" spans="1:16" x14ac:dyDescent="0.45">
      <c r="A5" t="s">
        <v>19</v>
      </c>
      <c r="B5" t="s">
        <v>21</v>
      </c>
      <c r="C5" s="11">
        <v>1.3058E-2</v>
      </c>
      <c r="D5" s="11">
        <v>0.12707099999999999</v>
      </c>
      <c r="E5" s="11">
        <v>0.48015999999999998</v>
      </c>
      <c r="F5" s="11">
        <v>0.309894</v>
      </c>
      <c r="G5" s="11">
        <v>3.9176000000000002E-2</v>
      </c>
      <c r="H5" s="11">
        <v>8.0359999999999997E-3</v>
      </c>
      <c r="I5" s="11">
        <v>2.2601E-2</v>
      </c>
      <c r="J5">
        <v>1991</v>
      </c>
      <c r="L5" s="12"/>
      <c r="N5" t="str">
        <f>B8</f>
        <v>North West</v>
      </c>
      <c r="O5" s="12">
        <f>F8+G8</f>
        <v>0.429095</v>
      </c>
      <c r="P5" s="12">
        <f>F17+G17</f>
        <v>0.30885400000000002</v>
      </c>
    </row>
    <row r="6" spans="1:16" x14ac:dyDescent="0.45">
      <c r="A6" t="s">
        <v>19</v>
      </c>
      <c r="B6" t="s">
        <v>22</v>
      </c>
      <c r="C6" s="11">
        <v>5.0020000000000004E-3</v>
      </c>
      <c r="D6" s="11">
        <v>7.7821000000000001E-2</v>
      </c>
      <c r="E6" s="11">
        <v>0.43357400000000001</v>
      </c>
      <c r="F6" s="11">
        <v>0.35575299999999999</v>
      </c>
      <c r="G6" s="11">
        <v>8.7826000000000001E-2</v>
      </c>
      <c r="H6" s="11">
        <v>8.3370000000000007E-3</v>
      </c>
      <c r="I6" s="11">
        <v>3.1683999999999997E-2</v>
      </c>
      <c r="J6">
        <v>1799</v>
      </c>
      <c r="L6" s="12"/>
      <c r="N6" t="str">
        <f>B11</f>
        <v>West Midlands</v>
      </c>
      <c r="O6" s="12">
        <f>F11+G11</f>
        <v>0.27595900000000001</v>
      </c>
      <c r="P6" s="12">
        <f>F20+G20</f>
        <v>0.29256499999999996</v>
      </c>
    </row>
    <row r="7" spans="1:16" x14ac:dyDescent="0.45">
      <c r="A7" t="s">
        <v>19</v>
      </c>
      <c r="B7" t="s">
        <v>23</v>
      </c>
      <c r="C7" s="11">
        <v>1.0618000000000001E-2</v>
      </c>
      <c r="D7" s="11">
        <v>0.13120899999999999</v>
      </c>
      <c r="E7" s="11">
        <v>0.472885</v>
      </c>
      <c r="F7" s="11">
        <v>0.314751</v>
      </c>
      <c r="G7" s="11">
        <v>5.0814999999999999E-2</v>
      </c>
      <c r="H7" s="11">
        <v>3.7919999999999998E-3</v>
      </c>
      <c r="I7" s="11">
        <v>1.5927E-2</v>
      </c>
      <c r="J7">
        <v>2637</v>
      </c>
      <c r="L7" s="12"/>
      <c r="N7" t="str">
        <f>B4</f>
        <v>East Midlands</v>
      </c>
      <c r="O7" s="12">
        <f>F4+G4</f>
        <v>0.32160099999999997</v>
      </c>
      <c r="P7" s="12">
        <f>F13+G13</f>
        <v>0.27586100000000002</v>
      </c>
    </row>
    <row r="8" spans="1:16" x14ac:dyDescent="0.45">
      <c r="A8" t="s">
        <v>19</v>
      </c>
      <c r="B8" t="s">
        <v>24</v>
      </c>
      <c r="C8" s="11">
        <v>2.4510000000000001E-3</v>
      </c>
      <c r="D8" s="11">
        <v>8.3366999999999997E-2</v>
      </c>
      <c r="E8" s="11">
        <v>0.47282299999999999</v>
      </c>
      <c r="F8" s="11">
        <v>0.381691</v>
      </c>
      <c r="G8" s="11">
        <v>4.7404000000000002E-2</v>
      </c>
      <c r="H8" s="11">
        <v>1.634E-3</v>
      </c>
      <c r="I8" s="11">
        <v>1.0625000000000001E-2</v>
      </c>
      <c r="J8">
        <v>2447</v>
      </c>
      <c r="L8" s="12"/>
      <c r="N8" t="str">
        <f>B5</f>
        <v>East of England</v>
      </c>
      <c r="O8" s="12">
        <f>F5+G5</f>
        <v>0.34906999999999999</v>
      </c>
      <c r="P8" s="12">
        <f>F14+G14</f>
        <v>0.31794800000000001</v>
      </c>
    </row>
    <row r="9" spans="1:16" x14ac:dyDescent="0.45">
      <c r="A9" t="s">
        <v>19</v>
      </c>
      <c r="B9" t="s">
        <v>25</v>
      </c>
      <c r="C9" s="11">
        <v>8.8319999999999996E-3</v>
      </c>
      <c r="D9" s="11">
        <v>0.12557599999999999</v>
      </c>
      <c r="E9" s="11">
        <v>0.455069</v>
      </c>
      <c r="F9" s="11">
        <v>0.32910899999999998</v>
      </c>
      <c r="G9" s="11">
        <v>4.9923000000000002E-2</v>
      </c>
      <c r="H9" s="11">
        <v>1.2288E-2</v>
      </c>
      <c r="I9" s="11">
        <v>1.9200999999999999E-2</v>
      </c>
      <c r="J9">
        <v>2604</v>
      </c>
      <c r="L9" s="12"/>
      <c r="N9" t="str">
        <f>B6</f>
        <v>London</v>
      </c>
      <c r="O9" s="12">
        <f>F6+G6</f>
        <v>0.443579</v>
      </c>
      <c r="P9" s="12">
        <f>F15+G15</f>
        <v>0.50099000000000005</v>
      </c>
    </row>
    <row r="10" spans="1:16" x14ac:dyDescent="0.45">
      <c r="A10" t="s">
        <v>19</v>
      </c>
      <c r="B10" t="s">
        <v>26</v>
      </c>
      <c r="C10" s="11">
        <v>1.0063000000000001E-2</v>
      </c>
      <c r="D10" s="11">
        <v>0.11705500000000001</v>
      </c>
      <c r="E10" s="11">
        <v>0.49735099999999999</v>
      </c>
      <c r="F10" s="11">
        <v>0.307203</v>
      </c>
      <c r="G10" s="11">
        <v>4.0783E-2</v>
      </c>
      <c r="H10" s="11">
        <v>1.7478E-2</v>
      </c>
      <c r="I10" s="11">
        <v>1.0063000000000001E-2</v>
      </c>
      <c r="J10">
        <v>1888</v>
      </c>
      <c r="L10" s="12"/>
      <c r="N10" t="str">
        <f>B9</f>
        <v>South East</v>
      </c>
      <c r="O10" s="12">
        <f>F9+G9</f>
        <v>0.37903199999999998</v>
      </c>
      <c r="P10" s="12">
        <f>F18+G18</f>
        <v>0.42043200000000003</v>
      </c>
    </row>
    <row r="11" spans="1:16" x14ac:dyDescent="0.45">
      <c r="A11" t="s">
        <v>19</v>
      </c>
      <c r="B11" t="s">
        <v>27</v>
      </c>
      <c r="C11" s="11">
        <v>1.4108000000000001E-2</v>
      </c>
      <c r="D11" s="11">
        <v>0.172121</v>
      </c>
      <c r="E11" s="11">
        <v>0.51975099999999996</v>
      </c>
      <c r="F11" s="11">
        <v>0.255079</v>
      </c>
      <c r="G11" s="11">
        <v>2.0879999999999999E-2</v>
      </c>
      <c r="H11" s="11">
        <v>6.2069999999999998E-3</v>
      </c>
      <c r="I11" s="11">
        <v>1.1851E-2</v>
      </c>
      <c r="J11">
        <v>1772</v>
      </c>
      <c r="L11" s="12"/>
      <c r="N11" t="str">
        <f>B10</f>
        <v>South West</v>
      </c>
      <c r="O11" s="12">
        <f>F10+G10</f>
        <v>0.34798600000000002</v>
      </c>
      <c r="P11" s="12">
        <f>F19+G19</f>
        <v>0.30293999999999999</v>
      </c>
    </row>
    <row r="12" spans="1:16" x14ac:dyDescent="0.45">
      <c r="A12" s="5" t="s">
        <v>19</v>
      </c>
      <c r="B12" s="5" t="s">
        <v>1</v>
      </c>
      <c r="C12" s="13">
        <v>1.0425E-2</v>
      </c>
      <c r="D12" s="13">
        <v>0.121589</v>
      </c>
      <c r="E12" s="13">
        <v>0.476051</v>
      </c>
      <c r="F12" s="13">
        <v>0.320803</v>
      </c>
      <c r="G12" s="13">
        <v>4.6765000000000001E-2</v>
      </c>
      <c r="H12" s="13">
        <v>8.3990000000000002E-3</v>
      </c>
      <c r="I12" s="13">
        <v>1.5965E-2</v>
      </c>
      <c r="J12" s="5">
        <v>16786</v>
      </c>
      <c r="L12" s="12"/>
      <c r="N12" t="s">
        <v>28</v>
      </c>
      <c r="O12" s="12">
        <f>F12+G12</f>
        <v>0.36756800000000001</v>
      </c>
      <c r="P12" s="12">
        <f>F21+G21</f>
        <v>0.33812199999999998</v>
      </c>
    </row>
    <row r="13" spans="1:16" x14ac:dyDescent="0.45">
      <c r="A13" t="s">
        <v>29</v>
      </c>
      <c r="B13" t="s">
        <v>20</v>
      </c>
      <c r="C13" s="11">
        <v>6.8964999999999999E-2</v>
      </c>
      <c r="D13" s="11">
        <v>0.220689</v>
      </c>
      <c r="E13" s="11">
        <v>0.36896499999999999</v>
      </c>
      <c r="F13" s="11">
        <v>0.224137</v>
      </c>
      <c r="G13" s="11">
        <v>5.1723999999999999E-2</v>
      </c>
      <c r="H13" s="11">
        <v>2.4136999999999999E-2</v>
      </c>
      <c r="I13" s="11">
        <v>4.1378999999999999E-2</v>
      </c>
      <c r="J13">
        <v>290</v>
      </c>
      <c r="L13" s="12"/>
    </row>
    <row r="14" spans="1:16" x14ac:dyDescent="0.45">
      <c r="A14" t="s">
        <v>29</v>
      </c>
      <c r="B14" t="s">
        <v>21</v>
      </c>
      <c r="C14" s="11">
        <v>4.8717000000000003E-2</v>
      </c>
      <c r="D14" s="11">
        <v>0.19230700000000001</v>
      </c>
      <c r="E14" s="11">
        <v>0.387179</v>
      </c>
      <c r="F14" s="11">
        <v>0.25128200000000001</v>
      </c>
      <c r="G14" s="11">
        <v>6.6666000000000003E-2</v>
      </c>
      <c r="H14" s="11">
        <v>3.5896999999999998E-2</v>
      </c>
      <c r="I14" s="11">
        <v>1.7947999999999999E-2</v>
      </c>
      <c r="J14">
        <v>390</v>
      </c>
      <c r="L14" s="12"/>
    </row>
    <row r="15" spans="1:16" x14ac:dyDescent="0.45">
      <c r="A15" t="s">
        <v>29</v>
      </c>
      <c r="B15" t="s">
        <v>22</v>
      </c>
      <c r="C15" s="11">
        <v>2.1781999999999999E-2</v>
      </c>
      <c r="D15" s="11">
        <v>0.10297000000000001</v>
      </c>
      <c r="E15" s="11">
        <v>0.31881100000000001</v>
      </c>
      <c r="F15" s="11">
        <v>0.33069300000000001</v>
      </c>
      <c r="G15" s="11">
        <v>0.170297</v>
      </c>
      <c r="H15" s="11">
        <v>3.5643000000000001E-2</v>
      </c>
      <c r="I15" s="11">
        <v>1.9800999999999999E-2</v>
      </c>
      <c r="J15">
        <v>505</v>
      </c>
      <c r="L15" s="12"/>
    </row>
    <row r="16" spans="1:16" x14ac:dyDescent="0.45">
      <c r="A16" t="s">
        <v>29</v>
      </c>
      <c r="B16" t="s">
        <v>23</v>
      </c>
      <c r="C16" s="11">
        <v>6.8547999999999998E-2</v>
      </c>
      <c r="D16" s="11">
        <v>0.26411200000000001</v>
      </c>
      <c r="E16" s="11">
        <v>0.37903199999999998</v>
      </c>
      <c r="F16" s="11">
        <v>0.175403</v>
      </c>
      <c r="G16" s="11">
        <v>5.4434999999999997E-2</v>
      </c>
      <c r="H16" s="11">
        <v>2.6209E-2</v>
      </c>
      <c r="I16" s="11">
        <v>3.2258000000000002E-2</v>
      </c>
      <c r="J16">
        <v>496</v>
      </c>
      <c r="L16" s="12"/>
    </row>
    <row r="17" spans="1:12" x14ac:dyDescent="0.45">
      <c r="A17" t="s">
        <v>29</v>
      </c>
      <c r="B17" t="s">
        <v>24</v>
      </c>
      <c r="C17" s="11">
        <v>7.5592999999999994E-2</v>
      </c>
      <c r="D17" s="11">
        <v>0.196544</v>
      </c>
      <c r="E17" s="11">
        <v>0.37148999999999999</v>
      </c>
      <c r="F17" s="11">
        <v>0.25269900000000001</v>
      </c>
      <c r="G17" s="11">
        <v>5.6154999999999997E-2</v>
      </c>
      <c r="H17" s="11">
        <v>2.8077000000000001E-2</v>
      </c>
      <c r="I17" s="11">
        <v>1.9438E-2</v>
      </c>
      <c r="J17">
        <v>463</v>
      </c>
      <c r="L17" s="12"/>
    </row>
    <row r="18" spans="1:12" x14ac:dyDescent="0.45">
      <c r="A18" t="s">
        <v>29</v>
      </c>
      <c r="B18" t="s">
        <v>25</v>
      </c>
      <c r="C18" s="11">
        <v>2.3574999999999999E-2</v>
      </c>
      <c r="D18" s="11">
        <v>0.17092299999999999</v>
      </c>
      <c r="E18" s="11">
        <v>0.33791700000000002</v>
      </c>
      <c r="F18" s="11">
        <v>0.355599</v>
      </c>
      <c r="G18" s="11">
        <v>6.4833000000000002E-2</v>
      </c>
      <c r="H18" s="11">
        <v>2.9468999999999999E-2</v>
      </c>
      <c r="I18" s="11">
        <v>1.7680999999999999E-2</v>
      </c>
      <c r="J18">
        <v>509</v>
      </c>
      <c r="L18" s="12"/>
    </row>
    <row r="19" spans="1:12" x14ac:dyDescent="0.45">
      <c r="A19" t="s">
        <v>29</v>
      </c>
      <c r="B19" t="s">
        <v>26</v>
      </c>
      <c r="C19" s="11">
        <v>5.2941000000000002E-2</v>
      </c>
      <c r="D19" s="11">
        <v>0.15588199999999999</v>
      </c>
      <c r="E19" s="11">
        <v>0.45294099999999998</v>
      </c>
      <c r="F19" s="11">
        <v>0.261764</v>
      </c>
      <c r="G19" s="11">
        <v>4.1175999999999997E-2</v>
      </c>
      <c r="H19" s="11">
        <v>1.7646999999999999E-2</v>
      </c>
      <c r="I19" s="11">
        <v>1.7646999999999999E-2</v>
      </c>
      <c r="J19">
        <v>340</v>
      </c>
      <c r="L19" s="12"/>
    </row>
    <row r="20" spans="1:12" x14ac:dyDescent="0.45">
      <c r="A20" t="s">
        <v>29</v>
      </c>
      <c r="B20" t="s">
        <v>27</v>
      </c>
      <c r="C20" s="11">
        <v>5.0359000000000001E-2</v>
      </c>
      <c r="D20" s="11">
        <v>0.20143800000000001</v>
      </c>
      <c r="E20" s="11">
        <v>0.41486800000000001</v>
      </c>
      <c r="F20" s="11">
        <v>0.223021</v>
      </c>
      <c r="G20" s="11">
        <v>6.9543999999999995E-2</v>
      </c>
      <c r="H20" s="11">
        <v>1.9184E-2</v>
      </c>
      <c r="I20" s="11">
        <v>2.1582E-2</v>
      </c>
      <c r="J20">
        <v>417</v>
      </c>
      <c r="L20" s="12"/>
    </row>
    <row r="21" spans="1:12" x14ac:dyDescent="0.45">
      <c r="A21" s="5" t="s">
        <v>29</v>
      </c>
      <c r="B21" s="5" t="s">
        <v>1</v>
      </c>
      <c r="C21" s="13">
        <v>4.9853000000000001E-2</v>
      </c>
      <c r="D21" s="13">
        <v>0.186803</v>
      </c>
      <c r="E21" s="13">
        <v>0.37478</v>
      </c>
      <c r="F21" s="13">
        <v>0.26304899999999998</v>
      </c>
      <c r="G21" s="13">
        <v>7.5073000000000001E-2</v>
      </c>
      <c r="H21" s="13">
        <v>2.7564999999999999E-2</v>
      </c>
      <c r="I21" s="13">
        <v>2.2873000000000001E-2</v>
      </c>
      <c r="J21" s="5">
        <v>3410</v>
      </c>
      <c r="L2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B4" sqref="B4"/>
    </sheetView>
  </sheetViews>
  <sheetFormatPr defaultRowHeight="14.25" x14ac:dyDescent="0.45"/>
  <cols>
    <col min="2" max="2" width="22.796875" customWidth="1"/>
  </cols>
  <sheetData>
    <row r="1" spans="1:14" x14ac:dyDescent="0.4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</row>
    <row r="2" spans="1:14" x14ac:dyDescent="0.4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4" ht="42.75" x14ac:dyDescent="0.45">
      <c r="A3" s="5" t="s">
        <v>2</v>
      </c>
      <c r="B3" s="14" t="s">
        <v>31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M3" s="15" t="s">
        <v>12</v>
      </c>
      <c r="N3" s="15" t="s">
        <v>14</v>
      </c>
    </row>
    <row r="4" spans="1:14" x14ac:dyDescent="0.45">
      <c r="A4" t="s">
        <v>19</v>
      </c>
      <c r="B4" t="s">
        <v>32</v>
      </c>
      <c r="C4" s="11">
        <v>6.0099999999999997E-4</v>
      </c>
      <c r="D4" s="11">
        <v>2.2242000000000001E-2</v>
      </c>
      <c r="E4" s="11">
        <v>0.34265099999999998</v>
      </c>
      <c r="F4" s="11">
        <v>0.52449599999999996</v>
      </c>
      <c r="G4" s="11">
        <v>0.101593</v>
      </c>
      <c r="H4" s="11">
        <v>0</v>
      </c>
      <c r="I4" s="11">
        <v>8.4150000000000006E-3</v>
      </c>
      <c r="J4">
        <v>3327</v>
      </c>
      <c r="L4" t="str">
        <f>B4</f>
        <v>1- least deprived fifth</v>
      </c>
      <c r="M4" s="12">
        <f>F4+G4</f>
        <v>0.62608900000000001</v>
      </c>
      <c r="N4" s="12">
        <f>F10+G10</f>
        <v>0.68420900000000007</v>
      </c>
    </row>
    <row r="5" spans="1:14" x14ac:dyDescent="0.45">
      <c r="A5" t="s">
        <v>19</v>
      </c>
      <c r="B5">
        <v>2</v>
      </c>
      <c r="C5" s="11">
        <v>2.104E-3</v>
      </c>
      <c r="D5" s="11">
        <v>5.1713000000000002E-2</v>
      </c>
      <c r="E5" s="11">
        <v>0.46993299999999999</v>
      </c>
      <c r="F5" s="11">
        <v>0.39837600000000001</v>
      </c>
      <c r="G5" s="11">
        <v>6.2236E-2</v>
      </c>
      <c r="H5" s="11">
        <v>0</v>
      </c>
      <c r="I5" s="11">
        <v>1.5633999999999999E-2</v>
      </c>
      <c r="J5">
        <v>3326</v>
      </c>
      <c r="L5">
        <f t="shared" ref="L5:L8" si="0">B5</f>
        <v>2</v>
      </c>
      <c r="M5" s="12">
        <f t="shared" ref="M5:M9" si="1">F5+G5</f>
        <v>0.46061200000000002</v>
      </c>
      <c r="N5" s="12">
        <f t="shared" ref="N5:N9" si="2">F11+G11</f>
        <v>0.44728800000000002</v>
      </c>
    </row>
    <row r="6" spans="1:14" x14ac:dyDescent="0.45">
      <c r="A6" t="s">
        <v>19</v>
      </c>
      <c r="B6">
        <v>3</v>
      </c>
      <c r="C6" s="11">
        <v>5.1149999999999998E-3</v>
      </c>
      <c r="D6" s="11">
        <v>0.109238</v>
      </c>
      <c r="E6" s="11">
        <v>0.525729</v>
      </c>
      <c r="F6" s="11">
        <v>0.30996000000000001</v>
      </c>
      <c r="G6" s="11">
        <v>3.3403000000000002E-2</v>
      </c>
      <c r="H6" s="11">
        <v>0</v>
      </c>
      <c r="I6" s="11">
        <v>1.6551E-2</v>
      </c>
      <c r="J6">
        <v>3323</v>
      </c>
      <c r="L6">
        <f t="shared" si="0"/>
        <v>3</v>
      </c>
      <c r="M6" s="12">
        <f t="shared" si="1"/>
        <v>0.34336300000000003</v>
      </c>
      <c r="N6" s="12">
        <f t="shared" si="2"/>
        <v>0.25451699999999999</v>
      </c>
    </row>
    <row r="7" spans="1:14" x14ac:dyDescent="0.45">
      <c r="A7" t="s">
        <v>19</v>
      </c>
      <c r="B7">
        <v>4</v>
      </c>
      <c r="C7" s="11">
        <v>1.4427000000000001E-2</v>
      </c>
      <c r="D7" s="11">
        <v>0.17613400000000001</v>
      </c>
      <c r="E7" s="11">
        <v>0.54192899999999999</v>
      </c>
      <c r="F7" s="11">
        <v>0.22362399999999999</v>
      </c>
      <c r="G7" s="11">
        <v>2.4045E-2</v>
      </c>
      <c r="H7" s="11">
        <v>0</v>
      </c>
      <c r="I7" s="11">
        <v>1.9837E-2</v>
      </c>
      <c r="J7">
        <v>3327</v>
      </c>
      <c r="L7">
        <f t="shared" si="0"/>
        <v>4</v>
      </c>
      <c r="M7" s="12">
        <f t="shared" si="1"/>
        <v>0.247669</v>
      </c>
      <c r="N7" s="12">
        <f t="shared" si="2"/>
        <v>0.201514</v>
      </c>
    </row>
    <row r="8" spans="1:14" x14ac:dyDescent="0.45">
      <c r="A8" t="s">
        <v>19</v>
      </c>
      <c r="B8" t="s">
        <v>33</v>
      </c>
      <c r="C8" s="11">
        <v>3.0256999999999999E-2</v>
      </c>
      <c r="D8" s="11">
        <v>0.25314500000000001</v>
      </c>
      <c r="E8" s="11">
        <v>0.51977200000000001</v>
      </c>
      <c r="F8" s="11">
        <v>0.16207299999999999</v>
      </c>
      <c r="G8" s="11">
        <v>1.4678999999999999E-2</v>
      </c>
      <c r="H8" s="11">
        <v>0</v>
      </c>
      <c r="I8" s="11">
        <v>2.0070999999999999E-2</v>
      </c>
      <c r="J8">
        <v>3338</v>
      </c>
      <c r="L8" t="str">
        <f t="shared" si="0"/>
        <v>5- most deprived fifth</v>
      </c>
      <c r="M8" s="12">
        <f t="shared" si="1"/>
        <v>0.17675199999999999</v>
      </c>
      <c r="N8" s="12">
        <f t="shared" si="2"/>
        <v>0.15091399999999999</v>
      </c>
    </row>
    <row r="9" spans="1:14" x14ac:dyDescent="0.45">
      <c r="A9" s="5" t="s">
        <v>19</v>
      </c>
      <c r="B9" s="5" t="s">
        <v>1</v>
      </c>
      <c r="C9" s="13">
        <v>1.0515999999999999E-2</v>
      </c>
      <c r="D9" s="13">
        <v>0.122588</v>
      </c>
      <c r="E9" s="13">
        <v>0.48001899999999997</v>
      </c>
      <c r="F9" s="13">
        <v>0.323598</v>
      </c>
      <c r="G9" s="13">
        <v>4.7171999999999999E-2</v>
      </c>
      <c r="H9" s="13">
        <v>0</v>
      </c>
      <c r="I9" s="13">
        <v>1.6104E-2</v>
      </c>
      <c r="J9" s="5">
        <v>16641</v>
      </c>
      <c r="L9" t="s">
        <v>34</v>
      </c>
      <c r="M9" s="12">
        <f t="shared" si="1"/>
        <v>0.37076999999999999</v>
      </c>
      <c r="N9" s="12">
        <f t="shared" si="2"/>
        <v>0.34844199999999997</v>
      </c>
    </row>
    <row r="10" spans="1:14" x14ac:dyDescent="0.45">
      <c r="A10" t="s">
        <v>29</v>
      </c>
      <c r="B10" t="s">
        <v>35</v>
      </c>
      <c r="C10" s="11">
        <v>1.503E-3</v>
      </c>
      <c r="D10" s="11">
        <v>2.7067000000000001E-2</v>
      </c>
      <c r="E10" s="11">
        <v>0.27067600000000003</v>
      </c>
      <c r="F10" s="11">
        <v>0.48270600000000002</v>
      </c>
      <c r="G10" s="11">
        <v>0.20150299999999999</v>
      </c>
      <c r="H10" s="11">
        <v>0</v>
      </c>
      <c r="I10" s="11">
        <v>1.6541E-2</v>
      </c>
      <c r="J10">
        <v>665</v>
      </c>
    </row>
    <row r="11" spans="1:14" x14ac:dyDescent="0.45">
      <c r="A11" t="s">
        <v>29</v>
      </c>
      <c r="B11">
        <v>2</v>
      </c>
      <c r="C11" s="11">
        <v>6.0239999999999998E-3</v>
      </c>
      <c r="D11" s="11">
        <v>0.10391499999999999</v>
      </c>
      <c r="E11" s="11">
        <v>0.44277100000000003</v>
      </c>
      <c r="F11" s="11">
        <v>0.37349300000000002</v>
      </c>
      <c r="G11" s="11">
        <v>7.3794999999999999E-2</v>
      </c>
      <c r="H11" s="11">
        <v>0</v>
      </c>
      <c r="I11" s="11">
        <v>0</v>
      </c>
      <c r="J11">
        <v>664</v>
      </c>
    </row>
    <row r="12" spans="1:14" x14ac:dyDescent="0.45">
      <c r="A12" t="s">
        <v>29</v>
      </c>
      <c r="B12">
        <v>3</v>
      </c>
      <c r="C12" s="11">
        <v>4.2167999999999997E-2</v>
      </c>
      <c r="D12" s="11">
        <v>0.20331299999999999</v>
      </c>
      <c r="E12" s="11">
        <v>0.47289100000000001</v>
      </c>
      <c r="F12" s="11">
        <v>0.22439700000000001</v>
      </c>
      <c r="G12" s="11">
        <v>3.0120000000000001E-2</v>
      </c>
      <c r="H12" s="11">
        <v>0</v>
      </c>
      <c r="I12" s="11">
        <v>2.7108E-2</v>
      </c>
      <c r="J12">
        <v>664</v>
      </c>
    </row>
    <row r="13" spans="1:14" x14ac:dyDescent="0.45">
      <c r="A13" t="s">
        <v>29</v>
      </c>
      <c r="B13">
        <v>4</v>
      </c>
      <c r="C13" s="11">
        <v>7.4242000000000002E-2</v>
      </c>
      <c r="D13" s="11">
        <v>0.30757499999999999</v>
      </c>
      <c r="E13" s="11">
        <v>0.377272</v>
      </c>
      <c r="F13" s="11">
        <v>0.15303</v>
      </c>
      <c r="G13" s="11">
        <v>4.8483999999999999E-2</v>
      </c>
      <c r="H13" s="11">
        <v>0</v>
      </c>
      <c r="I13" s="11">
        <v>3.9392999999999997E-2</v>
      </c>
      <c r="J13">
        <v>660</v>
      </c>
    </row>
    <row r="14" spans="1:14" x14ac:dyDescent="0.45">
      <c r="A14" t="s">
        <v>29</v>
      </c>
      <c r="B14" t="s">
        <v>36</v>
      </c>
      <c r="C14" s="11">
        <v>0.13262099999999999</v>
      </c>
      <c r="D14" s="11">
        <v>0.32012099999999999</v>
      </c>
      <c r="E14" s="11">
        <v>0.36127999999999999</v>
      </c>
      <c r="F14" s="11">
        <v>0.11890199999999999</v>
      </c>
      <c r="G14" s="11">
        <v>3.2011999999999999E-2</v>
      </c>
      <c r="H14" s="11">
        <v>0</v>
      </c>
      <c r="I14" s="11">
        <v>3.5060000000000001E-2</v>
      </c>
      <c r="J14">
        <v>656</v>
      </c>
    </row>
    <row r="15" spans="1:14" x14ac:dyDescent="0.45">
      <c r="A15" s="5" t="s">
        <v>29</v>
      </c>
      <c r="B15" s="5" t="s">
        <v>1</v>
      </c>
      <c r="C15" s="13">
        <v>5.1071999999999999E-2</v>
      </c>
      <c r="D15" s="13">
        <v>0.19189999999999999</v>
      </c>
      <c r="E15" s="13">
        <v>0.38501000000000002</v>
      </c>
      <c r="F15" s="13">
        <v>0.27107799999999999</v>
      </c>
      <c r="G15" s="13">
        <v>7.7364000000000002E-2</v>
      </c>
      <c r="H15" s="13">
        <v>0</v>
      </c>
      <c r="I15" s="13">
        <v>2.3571999999999999E-2</v>
      </c>
      <c r="J15" s="5">
        <v>3309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B4" sqref="B4"/>
    </sheetView>
  </sheetViews>
  <sheetFormatPr defaultRowHeight="14.25" x14ac:dyDescent="0.45"/>
  <cols>
    <col min="1" max="1" width="35.1328125" bestFit="1" customWidth="1"/>
    <col min="4" max="4" width="10.06640625" customWidth="1"/>
    <col min="6" max="6" width="13.33203125" customWidth="1"/>
  </cols>
  <sheetData>
    <row r="1" spans="1:9" x14ac:dyDescent="0.45">
      <c r="A1" s="1" t="s">
        <v>37</v>
      </c>
      <c r="B1" s="1"/>
      <c r="C1" s="1"/>
      <c r="D1" s="1"/>
      <c r="E1" s="1"/>
      <c r="F1" s="1"/>
      <c r="G1" s="1"/>
      <c r="H1" s="1"/>
      <c r="I1" s="1"/>
    </row>
    <row r="2" spans="1:9" x14ac:dyDescent="0.45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9" ht="42.75" x14ac:dyDescent="0.45">
      <c r="A3" s="16" t="s">
        <v>38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x14ac:dyDescent="0.45">
      <c r="A4" t="s">
        <v>39</v>
      </c>
      <c r="B4" s="11">
        <v>0</v>
      </c>
      <c r="C4" s="11">
        <v>0</v>
      </c>
      <c r="D4" s="11">
        <v>0.57692299999999996</v>
      </c>
      <c r="E4" s="11">
        <v>0.33333299999999999</v>
      </c>
      <c r="F4" s="11">
        <v>6.4102000000000006E-2</v>
      </c>
      <c r="G4" s="11">
        <v>1.282E-2</v>
      </c>
      <c r="H4" s="11">
        <v>1.282E-2</v>
      </c>
      <c r="I4">
        <v>78</v>
      </c>
    </row>
    <row r="5" spans="1:9" x14ac:dyDescent="0.45">
      <c r="A5" t="s">
        <v>40</v>
      </c>
      <c r="B5" s="11">
        <v>0.17857100000000001</v>
      </c>
      <c r="C5" s="11">
        <v>0.39285700000000001</v>
      </c>
      <c r="D5" s="11">
        <v>0.39285700000000001</v>
      </c>
      <c r="E5" s="11">
        <v>0</v>
      </c>
      <c r="F5" s="11">
        <v>0</v>
      </c>
      <c r="G5" s="11">
        <v>0</v>
      </c>
      <c r="H5" s="11">
        <v>3.5714000000000003E-2</v>
      </c>
      <c r="I5">
        <v>28</v>
      </c>
    </row>
    <row r="6" spans="1:9" x14ac:dyDescent="0.45">
      <c r="A6" t="s">
        <v>41</v>
      </c>
      <c r="B6" s="11">
        <v>7.4970000000000002E-3</v>
      </c>
      <c r="C6" s="11">
        <v>9.8419999999999994E-2</v>
      </c>
      <c r="D6" s="11">
        <v>0.47567300000000001</v>
      </c>
      <c r="E6" s="11">
        <v>0.336895</v>
      </c>
      <c r="F6" s="11">
        <v>7.1303000000000005E-2</v>
      </c>
      <c r="G6" s="11">
        <v>2.552E-3</v>
      </c>
      <c r="H6" s="11">
        <v>7.6559999999999996E-3</v>
      </c>
      <c r="I6">
        <v>6269</v>
      </c>
    </row>
    <row r="7" spans="1:9" x14ac:dyDescent="0.45">
      <c r="A7" t="s">
        <v>42</v>
      </c>
      <c r="B7" s="11">
        <v>0</v>
      </c>
      <c r="C7" s="11">
        <v>3.5334999999999998E-2</v>
      </c>
      <c r="D7" s="11">
        <v>0.38869199999999998</v>
      </c>
      <c r="E7" s="11">
        <v>0.39929300000000001</v>
      </c>
      <c r="F7" s="11">
        <v>0.15194299999999999</v>
      </c>
      <c r="G7" s="11">
        <v>1.4134000000000001E-2</v>
      </c>
      <c r="H7" s="11">
        <v>1.06E-2</v>
      </c>
      <c r="I7">
        <v>283</v>
      </c>
    </row>
    <row r="8" spans="1:9" x14ac:dyDescent="0.45">
      <c r="A8" t="s">
        <v>43</v>
      </c>
      <c r="B8" s="11">
        <v>8.8607000000000005E-2</v>
      </c>
      <c r="C8" s="11">
        <v>0.30379699999999998</v>
      </c>
      <c r="D8" s="11">
        <v>0.50632900000000003</v>
      </c>
      <c r="E8" s="11">
        <v>3.7974000000000001E-2</v>
      </c>
      <c r="F8" s="11">
        <v>1.2658000000000001E-2</v>
      </c>
      <c r="G8" s="11">
        <v>3.7974000000000001E-2</v>
      </c>
      <c r="H8" s="11">
        <v>1.2658000000000001E-2</v>
      </c>
      <c r="I8">
        <v>79</v>
      </c>
    </row>
    <row r="9" spans="1:9" x14ac:dyDescent="0.45">
      <c r="A9" t="s">
        <v>44</v>
      </c>
      <c r="B9" s="11">
        <v>9.8836999999999994E-2</v>
      </c>
      <c r="C9" s="11">
        <v>0.46345500000000001</v>
      </c>
      <c r="D9" s="11">
        <v>0.33554800000000001</v>
      </c>
      <c r="E9" s="11">
        <v>5.3571000000000001E-2</v>
      </c>
      <c r="F9" s="11">
        <v>1.7441000000000002E-2</v>
      </c>
      <c r="G9" s="11">
        <v>4.9829999999999996E-3</v>
      </c>
      <c r="H9" s="11">
        <v>2.6162000000000001E-2</v>
      </c>
      <c r="I9">
        <v>2408</v>
      </c>
    </row>
    <row r="10" spans="1:9" x14ac:dyDescent="0.45">
      <c r="A10" t="s">
        <v>45</v>
      </c>
      <c r="B10" s="11">
        <v>0</v>
      </c>
      <c r="C10" s="11">
        <v>0</v>
      </c>
      <c r="D10" s="11">
        <v>0</v>
      </c>
      <c r="E10" s="11">
        <v>0.33333299999999999</v>
      </c>
      <c r="F10" s="11">
        <v>0.66666599999999998</v>
      </c>
      <c r="G10" s="11">
        <v>0</v>
      </c>
      <c r="H10" s="11">
        <v>0</v>
      </c>
      <c r="I10">
        <v>3</v>
      </c>
    </row>
    <row r="11" spans="1:9" x14ac:dyDescent="0.45">
      <c r="A11" t="s">
        <v>46</v>
      </c>
      <c r="B11" s="11">
        <v>2.3349999999999998E-3</v>
      </c>
      <c r="C11" s="11">
        <v>9.3258999999999995E-2</v>
      </c>
      <c r="D11" s="11">
        <v>0.501668</v>
      </c>
      <c r="E11" s="11">
        <v>0.33233200000000002</v>
      </c>
      <c r="F11" s="11">
        <v>4.0707E-2</v>
      </c>
      <c r="G11" s="11">
        <v>1.0009999999999999E-3</v>
      </c>
      <c r="H11" s="11">
        <v>2.8694999999999998E-2</v>
      </c>
      <c r="I11">
        <v>5994</v>
      </c>
    </row>
    <row r="12" spans="1:9" x14ac:dyDescent="0.45">
      <c r="A12" t="s">
        <v>47</v>
      </c>
      <c r="B12" s="11">
        <v>0</v>
      </c>
      <c r="C12" s="11">
        <v>2.5999999999999999E-2</v>
      </c>
      <c r="D12" s="11">
        <v>0.34</v>
      </c>
      <c r="E12" s="11">
        <v>0.49</v>
      </c>
      <c r="F12" s="11">
        <v>0.11799999999999999</v>
      </c>
      <c r="G12" s="11">
        <v>2E-3</v>
      </c>
      <c r="H12" s="11">
        <v>2.4E-2</v>
      </c>
      <c r="I12">
        <v>500</v>
      </c>
    </row>
    <row r="13" spans="1:9" x14ac:dyDescent="0.45">
      <c r="A13" t="s">
        <v>48</v>
      </c>
      <c r="B13" s="11">
        <v>8.5100000000000002E-3</v>
      </c>
      <c r="C13" s="11">
        <v>0.119148</v>
      </c>
      <c r="D13" s="11">
        <v>0.54893599999999998</v>
      </c>
      <c r="E13" s="11">
        <v>0.27943200000000001</v>
      </c>
      <c r="F13" s="11">
        <v>2.2695E-2</v>
      </c>
      <c r="G13" s="11">
        <v>0</v>
      </c>
      <c r="H13" s="11">
        <v>2.1276E-2</v>
      </c>
      <c r="I13">
        <v>705</v>
      </c>
    </row>
    <row r="14" spans="1:9" x14ac:dyDescent="0.45">
      <c r="A14" t="s">
        <v>49</v>
      </c>
      <c r="B14" s="11">
        <v>0</v>
      </c>
      <c r="C14" s="11">
        <v>1.1904E-2</v>
      </c>
      <c r="D14" s="11">
        <v>0.33333299999999999</v>
      </c>
      <c r="E14" s="11">
        <v>0.53571400000000002</v>
      </c>
      <c r="F14" s="11">
        <v>7.1428000000000005E-2</v>
      </c>
      <c r="G14" s="11">
        <v>0</v>
      </c>
      <c r="H14" s="11">
        <v>4.7619000000000002E-2</v>
      </c>
      <c r="I14">
        <v>84</v>
      </c>
    </row>
    <row r="15" spans="1:9" x14ac:dyDescent="0.45">
      <c r="A15" t="s">
        <v>50</v>
      </c>
      <c r="B15" s="11">
        <v>4.1575000000000001E-2</v>
      </c>
      <c r="C15" s="11">
        <v>2.8445999999999999E-2</v>
      </c>
      <c r="D15" s="11">
        <v>7.4398000000000006E-2</v>
      </c>
      <c r="E15" s="11">
        <v>0.269146</v>
      </c>
      <c r="F15" s="11">
        <v>0.170678</v>
      </c>
      <c r="G15" s="11">
        <v>0.40700199999999997</v>
      </c>
      <c r="H15" s="11">
        <v>8.7519999999999994E-3</v>
      </c>
      <c r="I15">
        <v>457</v>
      </c>
    </row>
    <row r="16" spans="1:9" x14ac:dyDescent="0.45">
      <c r="A16" t="s">
        <v>51</v>
      </c>
      <c r="B16" s="11">
        <v>0.14000000000000001</v>
      </c>
      <c r="C16" s="11">
        <v>0.06</v>
      </c>
      <c r="D16" s="11">
        <v>0.04</v>
      </c>
      <c r="E16" s="11">
        <v>0.4</v>
      </c>
      <c r="F16" s="11">
        <v>0.12</v>
      </c>
      <c r="G16" s="11">
        <v>0.24</v>
      </c>
      <c r="H16" s="11">
        <v>0</v>
      </c>
      <c r="I16">
        <v>50</v>
      </c>
    </row>
    <row r="17" spans="1:9" x14ac:dyDescent="0.45">
      <c r="A17" t="s">
        <v>52</v>
      </c>
      <c r="B17" s="11">
        <v>3.9473000000000001E-2</v>
      </c>
      <c r="C17" s="11">
        <v>0</v>
      </c>
      <c r="D17" s="11">
        <v>6.5789E-2</v>
      </c>
      <c r="E17" s="11">
        <v>0.17105200000000001</v>
      </c>
      <c r="F17" s="11">
        <v>3.9473000000000001E-2</v>
      </c>
      <c r="G17" s="11">
        <v>0.68420999999999998</v>
      </c>
      <c r="H17" s="11">
        <v>0</v>
      </c>
      <c r="I17">
        <v>76</v>
      </c>
    </row>
    <row r="18" spans="1:9" x14ac:dyDescent="0.45">
      <c r="A18" t="s">
        <v>53</v>
      </c>
      <c r="B18" s="11">
        <v>0</v>
      </c>
      <c r="C18" s="11">
        <v>0</v>
      </c>
      <c r="D18" s="11">
        <v>0.16103799999999999</v>
      </c>
      <c r="E18" s="11">
        <v>0.56883099999999998</v>
      </c>
      <c r="F18" s="11">
        <v>0.27012900000000001</v>
      </c>
      <c r="G18" s="11">
        <v>0</v>
      </c>
      <c r="H18" s="11">
        <v>0</v>
      </c>
      <c r="I18">
        <v>385</v>
      </c>
    </row>
    <row r="19" spans="1:9" x14ac:dyDescent="0.45">
      <c r="A19" t="s">
        <v>54</v>
      </c>
      <c r="B19" s="11">
        <v>0</v>
      </c>
      <c r="C19" s="11">
        <v>7.1428000000000005E-2</v>
      </c>
      <c r="D19" s="11">
        <v>0.32142799999999999</v>
      </c>
      <c r="E19" s="11">
        <v>0.44642799999999999</v>
      </c>
      <c r="F19" s="11">
        <v>0.14285700000000001</v>
      </c>
      <c r="G19" s="11">
        <v>0</v>
      </c>
      <c r="H19" s="11">
        <v>1.7857000000000001E-2</v>
      </c>
      <c r="I19">
        <v>56</v>
      </c>
    </row>
    <row r="20" spans="1:9" x14ac:dyDescent="0.45">
      <c r="A20" t="s">
        <v>55</v>
      </c>
      <c r="B20" s="11">
        <v>1.0989000000000001E-2</v>
      </c>
      <c r="C20" s="11">
        <v>4.9450000000000001E-2</v>
      </c>
      <c r="D20" s="11">
        <v>0.41208699999999998</v>
      </c>
      <c r="E20" s="11">
        <v>0.35714200000000002</v>
      </c>
      <c r="F20" s="11">
        <v>2.7472E-2</v>
      </c>
      <c r="G20" s="11">
        <v>0</v>
      </c>
      <c r="H20" s="11">
        <v>0.14285700000000001</v>
      </c>
      <c r="I20">
        <v>182</v>
      </c>
    </row>
    <row r="21" spans="1:9" x14ac:dyDescent="0.45">
      <c r="A21" t="s">
        <v>56</v>
      </c>
      <c r="B21" s="11">
        <v>9.5238000000000003E-2</v>
      </c>
      <c r="C21" s="11">
        <v>9.5238000000000003E-2</v>
      </c>
      <c r="D21" s="11">
        <v>9.5238000000000003E-2</v>
      </c>
      <c r="E21" s="11">
        <v>0.61904700000000001</v>
      </c>
      <c r="F21" s="11">
        <v>0</v>
      </c>
      <c r="G21" s="11">
        <v>9.5238000000000003E-2</v>
      </c>
      <c r="H21" s="11">
        <v>0</v>
      </c>
      <c r="I21">
        <v>21</v>
      </c>
    </row>
    <row r="22" spans="1:9" x14ac:dyDescent="0.45">
      <c r="A22" t="s">
        <v>57</v>
      </c>
      <c r="B22" s="11">
        <v>0.3125</v>
      </c>
      <c r="C22" s="11">
        <v>8.3333000000000004E-2</v>
      </c>
      <c r="D22" s="11">
        <v>0.14583299999999999</v>
      </c>
      <c r="E22" s="11">
        <v>0.33333299999999999</v>
      </c>
      <c r="F22" s="11">
        <v>4.1666000000000002E-2</v>
      </c>
      <c r="G22" s="11">
        <v>8.3333000000000004E-2</v>
      </c>
      <c r="H22" s="11">
        <v>0</v>
      </c>
      <c r="I22">
        <v>48</v>
      </c>
    </row>
    <row r="23" spans="1:9" x14ac:dyDescent="0.45">
      <c r="A23" t="s">
        <v>58</v>
      </c>
      <c r="B23" s="11">
        <v>7.5799999999999999E-4</v>
      </c>
      <c r="C23" s="11">
        <v>6.7904999999999993E-2</v>
      </c>
      <c r="D23" s="11">
        <v>0.45182</v>
      </c>
      <c r="E23" s="11">
        <v>0.40515899999999999</v>
      </c>
      <c r="F23" s="11">
        <v>6.1836000000000002E-2</v>
      </c>
      <c r="G23" s="11">
        <v>2.6549999999999998E-3</v>
      </c>
      <c r="H23" s="11">
        <v>9.8630000000000002E-3</v>
      </c>
      <c r="I23">
        <v>2636</v>
      </c>
    </row>
    <row r="24" spans="1:9" x14ac:dyDescent="0.45">
      <c r="A24" t="s">
        <v>59</v>
      </c>
      <c r="B24" s="11">
        <v>1.2080000000000001E-3</v>
      </c>
      <c r="C24" s="11">
        <v>6.2839000000000006E-2</v>
      </c>
      <c r="D24" s="11">
        <v>0.51419899999999996</v>
      </c>
      <c r="E24" s="11">
        <v>0.381268</v>
      </c>
      <c r="F24" s="11">
        <v>2.8398E-2</v>
      </c>
      <c r="G24" s="11">
        <v>1.2080000000000001E-3</v>
      </c>
      <c r="H24" s="11">
        <v>1.0876E-2</v>
      </c>
      <c r="I24">
        <v>1655</v>
      </c>
    </row>
    <row r="25" spans="1:9" x14ac:dyDescent="0.45">
      <c r="A25" s="5" t="s">
        <v>1</v>
      </c>
      <c r="B25" s="13">
        <v>1.6775000000000002E-2</v>
      </c>
      <c r="C25" s="13">
        <v>0.12515299999999999</v>
      </c>
      <c r="D25" s="13">
        <v>0.447106</v>
      </c>
      <c r="E25" s="13">
        <v>0.32077099999999997</v>
      </c>
      <c r="F25" s="13">
        <v>5.8235000000000002E-2</v>
      </c>
      <c r="G25" s="13">
        <v>1.4001E-2</v>
      </c>
      <c r="H25" s="13">
        <v>1.7956E-2</v>
      </c>
      <c r="I25" s="5">
        <v>21997</v>
      </c>
    </row>
    <row r="26" spans="1:9" x14ac:dyDescent="0.45">
      <c r="A26" t="str">
        <f>A4</f>
        <v>Academy Alternative Provision Converter</v>
      </c>
      <c r="B26" s="7">
        <f>B4*$I4</f>
        <v>0</v>
      </c>
      <c r="C26" s="7">
        <f t="shared" ref="C26:H26" si="0">C4*$I4</f>
        <v>0</v>
      </c>
      <c r="D26" s="7">
        <f t="shared" si="0"/>
        <v>44.999993999999994</v>
      </c>
      <c r="E26" s="7">
        <f t="shared" si="0"/>
        <v>25.999973999999998</v>
      </c>
      <c r="F26" s="7">
        <f t="shared" si="0"/>
        <v>4.9999560000000001</v>
      </c>
      <c r="G26" s="7">
        <f t="shared" si="0"/>
        <v>0.99995999999999996</v>
      </c>
      <c r="H26" s="7">
        <f t="shared" si="0"/>
        <v>0.99995999999999996</v>
      </c>
      <c r="I26">
        <f>I4</f>
        <v>78</v>
      </c>
    </row>
    <row r="27" spans="1:9" x14ac:dyDescent="0.45">
      <c r="A27" t="str">
        <f t="shared" ref="A27:A47" si="1">A5</f>
        <v>Academy Alternative Provision Sponsor Led</v>
      </c>
      <c r="B27" s="7">
        <f t="shared" ref="B27:H42" si="2">B5*$I5</f>
        <v>4.9999880000000001</v>
      </c>
      <c r="C27" s="7">
        <f t="shared" si="2"/>
        <v>10.999995999999999</v>
      </c>
      <c r="D27" s="7">
        <f t="shared" si="2"/>
        <v>10.999995999999999</v>
      </c>
      <c r="E27" s="7">
        <f t="shared" si="2"/>
        <v>0</v>
      </c>
      <c r="F27" s="7">
        <f t="shared" si="2"/>
        <v>0</v>
      </c>
      <c r="G27" s="7">
        <f t="shared" si="2"/>
        <v>0</v>
      </c>
      <c r="H27" s="7">
        <f t="shared" si="2"/>
        <v>0.9999920000000001</v>
      </c>
      <c r="I27">
        <f t="shared" ref="I27:I47" si="3">I5</f>
        <v>28</v>
      </c>
    </row>
    <row r="28" spans="1:9" x14ac:dyDescent="0.45">
      <c r="A28" t="str">
        <f t="shared" si="1"/>
        <v>Academy Converter</v>
      </c>
      <c r="B28" s="7">
        <f t="shared" si="2"/>
        <v>46.998693000000003</v>
      </c>
      <c r="C28" s="7">
        <f t="shared" si="2"/>
        <v>616.99497999999994</v>
      </c>
      <c r="D28" s="7">
        <f t="shared" si="2"/>
        <v>2981.9940369999999</v>
      </c>
      <c r="E28" s="7">
        <f t="shared" si="2"/>
        <v>2111.9947550000002</v>
      </c>
      <c r="F28" s="7">
        <f t="shared" si="2"/>
        <v>446.99850700000002</v>
      </c>
      <c r="G28" s="7">
        <f t="shared" si="2"/>
        <v>15.998488</v>
      </c>
      <c r="H28" s="7">
        <f t="shared" si="2"/>
        <v>47.995463999999998</v>
      </c>
      <c r="I28">
        <f t="shared" si="3"/>
        <v>6269</v>
      </c>
    </row>
    <row r="29" spans="1:9" x14ac:dyDescent="0.45">
      <c r="A29" t="str">
        <f t="shared" si="1"/>
        <v>Academy Special Converter</v>
      </c>
      <c r="B29" s="7">
        <f t="shared" si="2"/>
        <v>0</v>
      </c>
      <c r="C29" s="7">
        <f t="shared" si="2"/>
        <v>9.9998050000000003</v>
      </c>
      <c r="D29" s="7">
        <f t="shared" si="2"/>
        <v>109.999836</v>
      </c>
      <c r="E29" s="7">
        <f t="shared" si="2"/>
        <v>112.99991900000001</v>
      </c>
      <c r="F29" s="7">
        <f t="shared" si="2"/>
        <v>42.999868999999997</v>
      </c>
      <c r="G29" s="7">
        <f t="shared" si="2"/>
        <v>3.9999220000000002</v>
      </c>
      <c r="H29" s="7">
        <f t="shared" si="2"/>
        <v>2.9998</v>
      </c>
      <c r="I29">
        <f t="shared" si="3"/>
        <v>283</v>
      </c>
    </row>
    <row r="30" spans="1:9" x14ac:dyDescent="0.45">
      <c r="A30" t="str">
        <f t="shared" si="1"/>
        <v>Academy Special Sponsor Led</v>
      </c>
      <c r="B30" s="7">
        <f t="shared" si="2"/>
        <v>6.9999530000000005</v>
      </c>
      <c r="C30" s="7">
        <f t="shared" si="2"/>
        <v>23.999962999999997</v>
      </c>
      <c r="D30" s="7">
        <f t="shared" si="2"/>
        <v>39.999991000000001</v>
      </c>
      <c r="E30" s="7">
        <f t="shared" si="2"/>
        <v>2.999946</v>
      </c>
      <c r="F30" s="7">
        <f t="shared" si="2"/>
        <v>0.99998200000000004</v>
      </c>
      <c r="G30" s="7">
        <f t="shared" si="2"/>
        <v>2.999946</v>
      </c>
      <c r="H30" s="7">
        <f t="shared" si="2"/>
        <v>0.99998200000000004</v>
      </c>
      <c r="I30">
        <f t="shared" si="3"/>
        <v>79</v>
      </c>
    </row>
    <row r="31" spans="1:9" x14ac:dyDescent="0.45">
      <c r="A31" t="str">
        <f t="shared" si="1"/>
        <v>Academy Sponsor Led</v>
      </c>
      <c r="B31" s="7">
        <f t="shared" si="2"/>
        <v>237.99949599999999</v>
      </c>
      <c r="C31" s="7">
        <f t="shared" si="2"/>
        <v>1115.99964</v>
      </c>
      <c r="D31" s="7">
        <f t="shared" si="2"/>
        <v>807.99958400000003</v>
      </c>
      <c r="E31" s="7">
        <f t="shared" si="2"/>
        <v>128.99896799999999</v>
      </c>
      <c r="F31" s="7">
        <f t="shared" si="2"/>
        <v>41.997928000000002</v>
      </c>
      <c r="G31" s="7">
        <f t="shared" si="2"/>
        <v>11.999063999999999</v>
      </c>
      <c r="H31" s="7">
        <f t="shared" si="2"/>
        <v>62.998096000000004</v>
      </c>
      <c r="I31">
        <f t="shared" si="3"/>
        <v>2408</v>
      </c>
    </row>
    <row r="32" spans="1:9" x14ac:dyDescent="0.45">
      <c r="A32" t="str">
        <f t="shared" si="1"/>
        <v>City Technology College</v>
      </c>
      <c r="B32" s="7">
        <f t="shared" si="2"/>
        <v>0</v>
      </c>
      <c r="C32" s="7">
        <f t="shared" si="2"/>
        <v>0</v>
      </c>
      <c r="D32" s="7">
        <f t="shared" si="2"/>
        <v>0</v>
      </c>
      <c r="E32" s="7">
        <f t="shared" si="2"/>
        <v>0.99999899999999997</v>
      </c>
      <c r="F32" s="7">
        <f t="shared" si="2"/>
        <v>1.9999979999999999</v>
      </c>
      <c r="G32" s="7">
        <f t="shared" si="2"/>
        <v>0</v>
      </c>
      <c r="H32" s="7">
        <f t="shared" si="2"/>
        <v>0</v>
      </c>
      <c r="I32">
        <f t="shared" si="3"/>
        <v>3</v>
      </c>
    </row>
    <row r="33" spans="1:9" x14ac:dyDescent="0.45">
      <c r="A33" t="str">
        <f t="shared" si="1"/>
        <v>Community School</v>
      </c>
      <c r="B33" s="7">
        <f t="shared" si="2"/>
        <v>13.995989999999999</v>
      </c>
      <c r="C33" s="7">
        <f t="shared" si="2"/>
        <v>558.99444599999993</v>
      </c>
      <c r="D33" s="7">
        <f t="shared" si="2"/>
        <v>3006.9979920000001</v>
      </c>
      <c r="E33" s="7">
        <f t="shared" si="2"/>
        <v>1991.998008</v>
      </c>
      <c r="F33" s="7">
        <f t="shared" si="2"/>
        <v>243.997758</v>
      </c>
      <c r="G33" s="7">
        <f t="shared" si="2"/>
        <v>5.999994</v>
      </c>
      <c r="H33" s="7">
        <f t="shared" si="2"/>
        <v>171.99782999999999</v>
      </c>
      <c r="I33">
        <f t="shared" si="3"/>
        <v>5994</v>
      </c>
    </row>
    <row r="34" spans="1:9" x14ac:dyDescent="0.45">
      <c r="A34" t="str">
        <f t="shared" si="1"/>
        <v>Community Special School</v>
      </c>
      <c r="B34" s="7">
        <f t="shared" si="2"/>
        <v>0</v>
      </c>
      <c r="C34" s="7">
        <f t="shared" si="2"/>
        <v>13</v>
      </c>
      <c r="D34" s="7">
        <f t="shared" si="2"/>
        <v>170</v>
      </c>
      <c r="E34" s="7">
        <f t="shared" si="2"/>
        <v>245</v>
      </c>
      <c r="F34" s="7">
        <f t="shared" si="2"/>
        <v>59</v>
      </c>
      <c r="G34" s="7">
        <f t="shared" si="2"/>
        <v>1</v>
      </c>
      <c r="H34" s="7">
        <f t="shared" si="2"/>
        <v>12</v>
      </c>
      <c r="I34">
        <f t="shared" si="3"/>
        <v>500</v>
      </c>
    </row>
    <row r="35" spans="1:9" x14ac:dyDescent="0.45">
      <c r="A35" t="str">
        <f t="shared" si="1"/>
        <v>Foundation School</v>
      </c>
      <c r="B35" s="7">
        <f t="shared" si="2"/>
        <v>5.9995500000000002</v>
      </c>
      <c r="C35" s="7">
        <f t="shared" si="2"/>
        <v>83.999340000000004</v>
      </c>
      <c r="D35" s="7">
        <f t="shared" si="2"/>
        <v>386.99987999999996</v>
      </c>
      <c r="E35" s="7">
        <f t="shared" si="2"/>
        <v>196.99956</v>
      </c>
      <c r="F35" s="7">
        <f t="shared" si="2"/>
        <v>15.999974999999999</v>
      </c>
      <c r="G35" s="7">
        <f t="shared" si="2"/>
        <v>0</v>
      </c>
      <c r="H35" s="7">
        <f t="shared" si="2"/>
        <v>14.99958</v>
      </c>
      <c r="I35">
        <f t="shared" si="3"/>
        <v>705</v>
      </c>
    </row>
    <row r="36" spans="1:9" x14ac:dyDescent="0.45">
      <c r="A36" t="str">
        <f t="shared" si="1"/>
        <v>Foundation Special School</v>
      </c>
      <c r="B36" s="7">
        <f t="shared" si="2"/>
        <v>0</v>
      </c>
      <c r="C36" s="7">
        <f t="shared" si="2"/>
        <v>0.99993599999999994</v>
      </c>
      <c r="D36" s="7">
        <f t="shared" si="2"/>
        <v>27.999972</v>
      </c>
      <c r="E36" s="7">
        <f t="shared" si="2"/>
        <v>44.999976000000004</v>
      </c>
      <c r="F36" s="7">
        <f t="shared" si="2"/>
        <v>5.9999520000000004</v>
      </c>
      <c r="G36" s="7">
        <f t="shared" si="2"/>
        <v>0</v>
      </c>
      <c r="H36" s="7">
        <f t="shared" si="2"/>
        <v>3.9999960000000003</v>
      </c>
      <c r="I36">
        <f t="shared" si="3"/>
        <v>84</v>
      </c>
    </row>
    <row r="37" spans="1:9" x14ac:dyDescent="0.45">
      <c r="A37" t="str">
        <f t="shared" si="1"/>
        <v>Free School</v>
      </c>
      <c r="B37" s="7">
        <f t="shared" si="2"/>
        <v>18.999775</v>
      </c>
      <c r="C37" s="7">
        <f t="shared" si="2"/>
        <v>12.999822</v>
      </c>
      <c r="D37" s="7">
        <f t="shared" si="2"/>
        <v>33.999886000000004</v>
      </c>
      <c r="E37" s="7">
        <f t="shared" si="2"/>
        <v>122.99972199999999</v>
      </c>
      <c r="F37" s="7">
        <f t="shared" si="2"/>
        <v>77.999846000000005</v>
      </c>
      <c r="G37" s="7">
        <f t="shared" si="2"/>
        <v>185.99991399999999</v>
      </c>
      <c r="H37" s="7">
        <f t="shared" si="2"/>
        <v>3.9996639999999997</v>
      </c>
      <c r="I37">
        <f t="shared" si="3"/>
        <v>457</v>
      </c>
    </row>
    <row r="38" spans="1:9" x14ac:dyDescent="0.45">
      <c r="A38" t="str">
        <f t="shared" si="1"/>
        <v>Free School - Alternative Provision</v>
      </c>
      <c r="B38" s="7">
        <f t="shared" si="2"/>
        <v>7.0000000000000009</v>
      </c>
      <c r="C38" s="7">
        <f t="shared" si="2"/>
        <v>3</v>
      </c>
      <c r="D38" s="7">
        <f t="shared" si="2"/>
        <v>2</v>
      </c>
      <c r="E38" s="7">
        <f t="shared" si="2"/>
        <v>20</v>
      </c>
      <c r="F38" s="7">
        <f t="shared" si="2"/>
        <v>6</v>
      </c>
      <c r="G38" s="7">
        <f t="shared" si="2"/>
        <v>12</v>
      </c>
      <c r="H38" s="7">
        <f t="shared" si="2"/>
        <v>0</v>
      </c>
      <c r="I38">
        <f t="shared" si="3"/>
        <v>50</v>
      </c>
    </row>
    <row r="39" spans="1:9" x14ac:dyDescent="0.45">
      <c r="A39" t="str">
        <f t="shared" si="1"/>
        <v>Free School Special</v>
      </c>
      <c r="B39" s="7">
        <f t="shared" si="2"/>
        <v>2.9999480000000003</v>
      </c>
      <c r="C39" s="7">
        <f t="shared" si="2"/>
        <v>0</v>
      </c>
      <c r="D39" s="7">
        <f t="shared" si="2"/>
        <v>4.9999640000000003</v>
      </c>
      <c r="E39" s="7">
        <f t="shared" si="2"/>
        <v>12.999952</v>
      </c>
      <c r="F39" s="7">
        <f t="shared" si="2"/>
        <v>2.9999480000000003</v>
      </c>
      <c r="G39" s="7">
        <f t="shared" si="2"/>
        <v>51.999960000000002</v>
      </c>
      <c r="H39" s="7">
        <f t="shared" si="2"/>
        <v>0</v>
      </c>
      <c r="I39">
        <f t="shared" si="3"/>
        <v>76</v>
      </c>
    </row>
    <row r="40" spans="1:9" x14ac:dyDescent="0.45">
      <c r="A40" t="str">
        <f t="shared" si="1"/>
        <v>LA Nursery School</v>
      </c>
      <c r="B40" s="7">
        <f t="shared" si="2"/>
        <v>0</v>
      </c>
      <c r="C40" s="7">
        <f t="shared" si="2"/>
        <v>0</v>
      </c>
      <c r="D40" s="7">
        <f t="shared" si="2"/>
        <v>61.999629999999996</v>
      </c>
      <c r="E40" s="7">
        <f t="shared" si="2"/>
        <v>218.99993499999999</v>
      </c>
      <c r="F40" s="7">
        <f t="shared" si="2"/>
        <v>103.99966500000001</v>
      </c>
      <c r="G40" s="7">
        <f t="shared" si="2"/>
        <v>0</v>
      </c>
      <c r="H40" s="7">
        <f t="shared" si="2"/>
        <v>0</v>
      </c>
      <c r="I40">
        <f t="shared" si="3"/>
        <v>385</v>
      </c>
    </row>
    <row r="41" spans="1:9" x14ac:dyDescent="0.45">
      <c r="A41" s="17" t="str">
        <f t="shared" si="1"/>
        <v>Non-Maintained Special School</v>
      </c>
      <c r="B41" s="18">
        <f t="shared" si="2"/>
        <v>0</v>
      </c>
      <c r="C41" s="18">
        <f t="shared" si="2"/>
        <v>3.9999680000000004</v>
      </c>
      <c r="D41" s="18">
        <f t="shared" si="2"/>
        <v>17.999967999999999</v>
      </c>
      <c r="E41" s="18">
        <f t="shared" si="2"/>
        <v>24.999967999999999</v>
      </c>
      <c r="F41" s="18">
        <f t="shared" si="2"/>
        <v>7.9999920000000007</v>
      </c>
      <c r="G41" s="18">
        <f t="shared" si="2"/>
        <v>0</v>
      </c>
      <c r="H41" s="18">
        <f t="shared" si="2"/>
        <v>0.9999920000000001</v>
      </c>
      <c r="I41" s="17">
        <f t="shared" si="3"/>
        <v>56</v>
      </c>
    </row>
    <row r="42" spans="1:9" x14ac:dyDescent="0.45">
      <c r="A42" s="17" t="str">
        <f t="shared" si="1"/>
        <v>Pupil Referral Unit</v>
      </c>
      <c r="B42" s="18">
        <f t="shared" si="2"/>
        <v>1.9999980000000002</v>
      </c>
      <c r="C42" s="18">
        <f t="shared" si="2"/>
        <v>8.9999000000000002</v>
      </c>
      <c r="D42" s="18">
        <f t="shared" si="2"/>
        <v>74.999833999999993</v>
      </c>
      <c r="E42" s="18">
        <f t="shared" si="2"/>
        <v>64.999843999999996</v>
      </c>
      <c r="F42" s="18">
        <f t="shared" si="2"/>
        <v>4.9999039999999999</v>
      </c>
      <c r="G42" s="18">
        <f t="shared" si="2"/>
        <v>0</v>
      </c>
      <c r="H42" s="18">
        <f t="shared" si="2"/>
        <v>25.999974000000002</v>
      </c>
      <c r="I42" s="17">
        <f>I20</f>
        <v>182</v>
      </c>
    </row>
    <row r="43" spans="1:9" x14ac:dyDescent="0.45">
      <c r="A43" s="17" t="str">
        <f t="shared" si="1"/>
        <v>Studio School</v>
      </c>
      <c r="B43" s="18">
        <f t="shared" ref="B43:H47" si="4">B21*$I21</f>
        <v>1.9999980000000002</v>
      </c>
      <c r="C43" s="18">
        <f t="shared" si="4"/>
        <v>1.9999980000000002</v>
      </c>
      <c r="D43" s="18">
        <f t="shared" si="4"/>
        <v>1.9999980000000002</v>
      </c>
      <c r="E43" s="18">
        <f t="shared" si="4"/>
        <v>12.999987000000001</v>
      </c>
      <c r="F43" s="18">
        <f t="shared" si="4"/>
        <v>0</v>
      </c>
      <c r="G43" s="18">
        <f t="shared" si="4"/>
        <v>1.9999980000000002</v>
      </c>
      <c r="H43" s="18">
        <f t="shared" si="4"/>
        <v>0</v>
      </c>
      <c r="I43" s="17">
        <f t="shared" si="3"/>
        <v>21</v>
      </c>
    </row>
    <row r="44" spans="1:9" x14ac:dyDescent="0.45">
      <c r="A44" s="17" t="str">
        <f t="shared" si="1"/>
        <v>University Technical College</v>
      </c>
      <c r="B44" s="18">
        <f t="shared" si="4"/>
        <v>15</v>
      </c>
      <c r="C44" s="18">
        <f t="shared" si="4"/>
        <v>3.9999840000000004</v>
      </c>
      <c r="D44" s="18">
        <f t="shared" si="4"/>
        <v>6.9999839999999995</v>
      </c>
      <c r="E44" s="18">
        <f t="shared" si="4"/>
        <v>15.999984</v>
      </c>
      <c r="F44" s="18">
        <f t="shared" si="4"/>
        <v>1.999968</v>
      </c>
      <c r="G44" s="18">
        <f t="shared" si="4"/>
        <v>3.9999840000000004</v>
      </c>
      <c r="H44" s="18">
        <f t="shared" si="4"/>
        <v>0</v>
      </c>
      <c r="I44" s="17">
        <f t="shared" si="3"/>
        <v>48</v>
      </c>
    </row>
    <row r="45" spans="1:9" x14ac:dyDescent="0.45">
      <c r="A45" s="17" t="str">
        <f t="shared" si="1"/>
        <v>Voluntary Aided School</v>
      </c>
      <c r="B45" s="18">
        <f t="shared" si="4"/>
        <v>1.9980880000000001</v>
      </c>
      <c r="C45" s="18">
        <f t="shared" si="4"/>
        <v>178.99757999999997</v>
      </c>
      <c r="D45" s="18">
        <f t="shared" si="4"/>
        <v>1190.9975199999999</v>
      </c>
      <c r="E45" s="18">
        <f t="shared" si="4"/>
        <v>1067.9991239999999</v>
      </c>
      <c r="F45" s="18">
        <f t="shared" si="4"/>
        <v>162.999696</v>
      </c>
      <c r="G45" s="18">
        <f t="shared" si="4"/>
        <v>6.9985799999999996</v>
      </c>
      <c r="H45" s="18">
        <f t="shared" si="4"/>
        <v>25.998868000000002</v>
      </c>
      <c r="I45" s="17">
        <f t="shared" si="3"/>
        <v>2636</v>
      </c>
    </row>
    <row r="46" spans="1:9" x14ac:dyDescent="0.45">
      <c r="A46" s="17" t="str">
        <f t="shared" si="1"/>
        <v>Voluntary Controlled School</v>
      </c>
      <c r="B46" s="18">
        <f t="shared" si="4"/>
        <v>1.9992400000000001</v>
      </c>
      <c r="C46" s="18">
        <f t="shared" si="4"/>
        <v>103.99854500000001</v>
      </c>
      <c r="D46" s="18">
        <f t="shared" si="4"/>
        <v>850.99934499999995</v>
      </c>
      <c r="E46" s="18">
        <f t="shared" si="4"/>
        <v>630.99854000000005</v>
      </c>
      <c r="F46" s="18">
        <f t="shared" si="4"/>
        <v>46.998689999999996</v>
      </c>
      <c r="G46" s="18">
        <f t="shared" si="4"/>
        <v>1.9992400000000001</v>
      </c>
      <c r="H46" s="18">
        <f t="shared" si="4"/>
        <v>17.999780000000001</v>
      </c>
      <c r="I46" s="17">
        <f t="shared" si="3"/>
        <v>1655</v>
      </c>
    </row>
    <row r="47" spans="1:9" x14ac:dyDescent="0.45">
      <c r="A47" s="5" t="str">
        <f t="shared" si="1"/>
        <v>All schools</v>
      </c>
      <c r="B47" s="8">
        <f t="shared" si="4"/>
        <v>368.99967500000002</v>
      </c>
      <c r="C47" s="8">
        <f t="shared" si="4"/>
        <v>2752.9905409999997</v>
      </c>
      <c r="D47" s="8">
        <f t="shared" si="4"/>
        <v>9834.9906819999997</v>
      </c>
      <c r="E47" s="8">
        <f t="shared" si="4"/>
        <v>7055.9996869999995</v>
      </c>
      <c r="F47" s="8">
        <f t="shared" si="4"/>
        <v>1280.9952949999999</v>
      </c>
      <c r="G47" s="8">
        <f t="shared" si="4"/>
        <v>307.97999699999997</v>
      </c>
      <c r="H47" s="8">
        <f t="shared" si="4"/>
        <v>394.97813200000002</v>
      </c>
      <c r="I47" s="5">
        <f t="shared" si="3"/>
        <v>21997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8" workbookViewId="0">
      <selection activeCell="B4" sqref="B4"/>
    </sheetView>
  </sheetViews>
  <sheetFormatPr defaultRowHeight="14.25" x14ac:dyDescent="0.45"/>
  <cols>
    <col min="1" max="1" width="35.1328125" bestFit="1" customWidth="1"/>
    <col min="4" max="4" width="10.06640625" customWidth="1"/>
    <col min="6" max="6" width="13.33203125" customWidth="1"/>
  </cols>
  <sheetData>
    <row r="1" spans="1:9" x14ac:dyDescent="0.45">
      <c r="A1" s="1" t="s">
        <v>37</v>
      </c>
      <c r="B1" s="1"/>
      <c r="C1" s="1"/>
      <c r="D1" s="1"/>
      <c r="E1" s="1"/>
      <c r="F1" s="1"/>
      <c r="G1" s="1"/>
      <c r="H1" s="1"/>
      <c r="I1" s="1"/>
    </row>
    <row r="2" spans="1:9" x14ac:dyDescent="0.45">
      <c r="A2" s="2" t="s">
        <v>60</v>
      </c>
      <c r="B2" s="1"/>
      <c r="C2" s="1"/>
      <c r="D2" s="1"/>
      <c r="E2" s="1"/>
      <c r="F2" s="1"/>
      <c r="G2" s="1"/>
      <c r="H2" s="1"/>
      <c r="I2" s="1"/>
    </row>
    <row r="3" spans="1:9" ht="42.75" x14ac:dyDescent="0.45">
      <c r="A3" s="16" t="s">
        <v>38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x14ac:dyDescent="0.45">
      <c r="A4" t="s">
        <v>39</v>
      </c>
      <c r="B4" s="11">
        <v>0</v>
      </c>
      <c r="C4" s="11">
        <v>0</v>
      </c>
      <c r="D4" s="11">
        <v>0.61194000000000004</v>
      </c>
      <c r="E4" s="11">
        <v>0.32835799999999998</v>
      </c>
      <c r="F4" s="11">
        <v>5.9700999999999997E-2</v>
      </c>
      <c r="G4" s="11">
        <v>0</v>
      </c>
      <c r="H4" s="11">
        <v>0</v>
      </c>
      <c r="I4">
        <v>67</v>
      </c>
    </row>
    <row r="5" spans="1:9" x14ac:dyDescent="0.45">
      <c r="A5" t="s">
        <v>40</v>
      </c>
      <c r="B5" s="11">
        <v>8.3333000000000004E-2</v>
      </c>
      <c r="C5" s="11">
        <v>0.45833299999999999</v>
      </c>
      <c r="D5" s="11">
        <v>0.41666599999999998</v>
      </c>
      <c r="E5" s="11">
        <v>0</v>
      </c>
      <c r="F5" s="11">
        <v>0</v>
      </c>
      <c r="G5" s="11">
        <v>0</v>
      </c>
      <c r="H5" s="11">
        <v>4.1666000000000002E-2</v>
      </c>
      <c r="I5">
        <v>24</v>
      </c>
    </row>
    <row r="6" spans="1:9" x14ac:dyDescent="0.45">
      <c r="A6" t="s">
        <v>41</v>
      </c>
      <c r="B6" s="11">
        <v>6.2989999999999999E-3</v>
      </c>
      <c r="C6" s="11">
        <v>9.9499000000000004E-2</v>
      </c>
      <c r="D6" s="11">
        <v>0.479244</v>
      </c>
      <c r="E6" s="11">
        <v>0.33645599999999998</v>
      </c>
      <c r="F6" s="11">
        <v>7.0909E-2</v>
      </c>
      <c r="G6" s="11">
        <v>0</v>
      </c>
      <c r="H6" s="11">
        <v>7.5909999999999997E-3</v>
      </c>
      <c r="I6">
        <v>6191</v>
      </c>
    </row>
    <row r="7" spans="1:9" x14ac:dyDescent="0.45">
      <c r="A7" t="s">
        <v>42</v>
      </c>
      <c r="B7" s="11">
        <v>0</v>
      </c>
      <c r="C7" s="11">
        <v>3.3210000000000003E-2</v>
      </c>
      <c r="D7" s="11">
        <v>0.39114300000000002</v>
      </c>
      <c r="E7" s="11">
        <v>0.40590399999999999</v>
      </c>
      <c r="F7" s="11">
        <v>0.15867100000000001</v>
      </c>
      <c r="G7" s="11">
        <v>0</v>
      </c>
      <c r="H7" s="11">
        <v>1.107E-2</v>
      </c>
      <c r="I7">
        <v>271</v>
      </c>
    </row>
    <row r="8" spans="1:9" x14ac:dyDescent="0.45">
      <c r="A8" t="s">
        <v>43</v>
      </c>
      <c r="B8" s="11">
        <v>4.6153E-2</v>
      </c>
      <c r="C8" s="11">
        <v>0.32307599999999997</v>
      </c>
      <c r="D8" s="11">
        <v>0.61538400000000004</v>
      </c>
      <c r="E8" s="11">
        <v>1.5384E-2</v>
      </c>
      <c r="F8" s="11">
        <v>0</v>
      </c>
      <c r="G8" s="11">
        <v>0</v>
      </c>
      <c r="H8" s="11">
        <v>0</v>
      </c>
      <c r="I8">
        <v>65</v>
      </c>
    </row>
    <row r="9" spans="1:9" x14ac:dyDescent="0.45">
      <c r="A9" t="s">
        <v>44</v>
      </c>
      <c r="B9" s="11">
        <v>9.3548000000000006E-2</v>
      </c>
      <c r="C9" s="11">
        <v>0.49815599999999999</v>
      </c>
      <c r="D9" s="11">
        <v>0.35714200000000002</v>
      </c>
      <c r="E9" s="11">
        <v>2.1658E-2</v>
      </c>
      <c r="F9" s="11">
        <v>5.0689999999999997E-3</v>
      </c>
      <c r="G9" s="11">
        <v>0</v>
      </c>
      <c r="H9" s="11">
        <v>2.4423E-2</v>
      </c>
      <c r="I9">
        <v>2170</v>
      </c>
    </row>
    <row r="10" spans="1:9" x14ac:dyDescent="0.45">
      <c r="A10" t="s">
        <v>45</v>
      </c>
      <c r="B10" s="11">
        <v>0</v>
      </c>
      <c r="C10" s="11">
        <v>0</v>
      </c>
      <c r="D10" s="11">
        <v>0</v>
      </c>
      <c r="E10" s="11">
        <v>0.33333299999999999</v>
      </c>
      <c r="F10" s="11">
        <v>0.66666599999999998</v>
      </c>
      <c r="G10" s="11">
        <v>0</v>
      </c>
      <c r="H10" s="11">
        <v>0</v>
      </c>
      <c r="I10">
        <v>3</v>
      </c>
    </row>
    <row r="11" spans="1:9" x14ac:dyDescent="0.45">
      <c r="A11" t="s">
        <v>46</v>
      </c>
      <c r="B11" s="11">
        <v>2.1930000000000001E-3</v>
      </c>
      <c r="C11" s="11">
        <v>9.3132999999999994E-2</v>
      </c>
      <c r="D11" s="11">
        <v>0.50345799999999996</v>
      </c>
      <c r="E11" s="11">
        <v>0.331702</v>
      </c>
      <c r="F11" s="11">
        <v>4.0661000000000003E-2</v>
      </c>
      <c r="G11" s="11">
        <v>0</v>
      </c>
      <c r="H11" s="11">
        <v>2.8851000000000002E-2</v>
      </c>
      <c r="I11">
        <v>5927</v>
      </c>
    </row>
    <row r="12" spans="1:9" x14ac:dyDescent="0.45">
      <c r="A12" t="s">
        <v>47</v>
      </c>
      <c r="B12" s="11">
        <v>0</v>
      </c>
      <c r="C12" s="11">
        <v>2.6422000000000001E-2</v>
      </c>
      <c r="D12" s="11">
        <v>0.33943000000000001</v>
      </c>
      <c r="E12" s="11">
        <v>0.48983700000000002</v>
      </c>
      <c r="F12" s="11">
        <v>0.119918</v>
      </c>
      <c r="G12" s="11">
        <v>0</v>
      </c>
      <c r="H12" s="11">
        <v>2.4389999999999998E-2</v>
      </c>
      <c r="I12">
        <v>492</v>
      </c>
    </row>
    <row r="13" spans="1:9" x14ac:dyDescent="0.45">
      <c r="A13" t="s">
        <v>48</v>
      </c>
      <c r="B13" s="11">
        <v>7.2560000000000003E-3</v>
      </c>
      <c r="C13" s="11">
        <v>0.120464</v>
      </c>
      <c r="D13" s="11">
        <v>0.55587799999999998</v>
      </c>
      <c r="E13" s="11">
        <v>0.27140700000000001</v>
      </c>
      <c r="F13" s="11">
        <v>2.3222E-2</v>
      </c>
      <c r="G13" s="11">
        <v>0</v>
      </c>
      <c r="H13" s="11">
        <v>2.1770000000000001E-2</v>
      </c>
      <c r="I13">
        <v>689</v>
      </c>
    </row>
    <row r="14" spans="1:9" x14ac:dyDescent="0.45">
      <c r="A14" t="s">
        <v>49</v>
      </c>
      <c r="B14" s="11">
        <v>0</v>
      </c>
      <c r="C14" s="11">
        <v>1.2194999999999999E-2</v>
      </c>
      <c r="D14" s="11">
        <v>0.34146300000000002</v>
      </c>
      <c r="E14" s="11">
        <v>0.52439000000000002</v>
      </c>
      <c r="F14" s="11">
        <v>7.3169999999999999E-2</v>
      </c>
      <c r="G14" s="11">
        <v>0</v>
      </c>
      <c r="H14" s="11">
        <v>4.8779999999999997E-2</v>
      </c>
      <c r="I14">
        <v>82</v>
      </c>
    </row>
    <row r="15" spans="1:9" x14ac:dyDescent="0.45">
      <c r="A15" t="s">
        <v>50</v>
      </c>
      <c r="B15" s="11">
        <v>0</v>
      </c>
      <c r="C15" s="11">
        <v>0</v>
      </c>
      <c r="D15" s="11">
        <v>0</v>
      </c>
      <c r="E15" s="11">
        <v>0.33333299999999999</v>
      </c>
      <c r="F15" s="11">
        <v>0</v>
      </c>
      <c r="G15" s="11">
        <v>0</v>
      </c>
      <c r="H15" s="11">
        <v>0.66666599999999998</v>
      </c>
      <c r="I15">
        <v>3</v>
      </c>
    </row>
    <row r="16" spans="1:9" x14ac:dyDescent="0.45">
      <c r="A16" t="s">
        <v>52</v>
      </c>
      <c r="B16" s="11">
        <v>0</v>
      </c>
      <c r="C16" s="11">
        <v>0</v>
      </c>
      <c r="D16" s="11">
        <v>0</v>
      </c>
      <c r="E16" s="11">
        <v>1</v>
      </c>
      <c r="F16" s="11">
        <v>0</v>
      </c>
      <c r="G16" s="11">
        <v>0</v>
      </c>
      <c r="H16" s="11">
        <v>0</v>
      </c>
      <c r="I16">
        <v>1</v>
      </c>
    </row>
    <row r="17" spans="1:9" x14ac:dyDescent="0.45">
      <c r="A17" t="s">
        <v>53</v>
      </c>
      <c r="B17" s="11">
        <v>0</v>
      </c>
      <c r="C17" s="11">
        <v>0</v>
      </c>
      <c r="D17" s="11">
        <v>0.162303</v>
      </c>
      <c r="E17" s="11">
        <v>0.56544499999999998</v>
      </c>
      <c r="F17" s="11">
        <v>0.27225100000000002</v>
      </c>
      <c r="G17" s="11">
        <v>0</v>
      </c>
      <c r="H17" s="11">
        <v>0</v>
      </c>
      <c r="I17">
        <v>382</v>
      </c>
    </row>
    <row r="18" spans="1:9" x14ac:dyDescent="0.45">
      <c r="A18" t="s">
        <v>54</v>
      </c>
      <c r="B18" s="11">
        <v>0</v>
      </c>
      <c r="C18" s="11">
        <v>7.6923000000000005E-2</v>
      </c>
      <c r="D18" s="11">
        <v>0.32692300000000002</v>
      </c>
      <c r="E18" s="11">
        <v>0.42307600000000001</v>
      </c>
      <c r="F18" s="11">
        <v>0.15384600000000001</v>
      </c>
      <c r="G18" s="11">
        <v>0</v>
      </c>
      <c r="H18" s="11">
        <v>1.9230000000000001E-2</v>
      </c>
      <c r="I18">
        <v>52</v>
      </c>
    </row>
    <row r="19" spans="1:9" x14ac:dyDescent="0.45">
      <c r="A19" t="s">
        <v>55</v>
      </c>
      <c r="B19" s="11">
        <v>0</v>
      </c>
      <c r="C19" s="11">
        <v>4.4303000000000002E-2</v>
      </c>
      <c r="D19" s="11">
        <v>0.43037900000000001</v>
      </c>
      <c r="E19" s="11">
        <v>0.35443000000000002</v>
      </c>
      <c r="F19" s="11">
        <v>2.5316000000000002E-2</v>
      </c>
      <c r="G19" s="11">
        <v>0</v>
      </c>
      <c r="H19" s="11">
        <v>0.145569</v>
      </c>
      <c r="I19">
        <v>158</v>
      </c>
    </row>
    <row r="20" spans="1:9" x14ac:dyDescent="0.45">
      <c r="A20" t="s">
        <v>58</v>
      </c>
      <c r="B20" s="11">
        <v>3.8699999999999997E-4</v>
      </c>
      <c r="C20" s="11">
        <v>6.8524000000000002E-2</v>
      </c>
      <c r="D20" s="11">
        <v>0.45528400000000002</v>
      </c>
      <c r="E20" s="11">
        <v>0.40572900000000001</v>
      </c>
      <c r="F20" s="11">
        <v>6.0782000000000003E-2</v>
      </c>
      <c r="G20" s="11">
        <v>0</v>
      </c>
      <c r="H20" s="11">
        <v>9.2910000000000006E-3</v>
      </c>
      <c r="I20">
        <v>2583</v>
      </c>
    </row>
    <row r="21" spans="1:9" x14ac:dyDescent="0.45">
      <c r="A21" t="s">
        <v>59</v>
      </c>
      <c r="B21" s="11">
        <v>0</v>
      </c>
      <c r="C21" s="11">
        <v>6.2881000000000006E-2</v>
      </c>
      <c r="D21" s="11">
        <v>0.51770400000000005</v>
      </c>
      <c r="E21" s="11">
        <v>0.37973099999999999</v>
      </c>
      <c r="F21" s="11">
        <v>2.8693E-2</v>
      </c>
      <c r="G21" s="11">
        <v>0</v>
      </c>
      <c r="H21" s="11">
        <v>1.0989000000000001E-2</v>
      </c>
      <c r="I21">
        <v>1638</v>
      </c>
    </row>
    <row r="22" spans="1:9" x14ac:dyDescent="0.45">
      <c r="A22" s="5" t="s">
        <v>1</v>
      </c>
      <c r="B22" s="13">
        <v>1.2789E-2</v>
      </c>
      <c r="C22" s="13">
        <v>0.12876199999999999</v>
      </c>
      <c r="D22" s="13">
        <v>0.46504400000000001</v>
      </c>
      <c r="E22" s="13">
        <v>0.32055899999999998</v>
      </c>
      <c r="F22" s="13">
        <v>5.4861E-2</v>
      </c>
      <c r="G22" s="13">
        <v>0</v>
      </c>
      <c r="H22" s="13">
        <v>1.7982000000000001E-2</v>
      </c>
      <c r="I22" s="5">
        <v>20798</v>
      </c>
    </row>
    <row r="23" spans="1:9" x14ac:dyDescent="0.45">
      <c r="A23" t="str">
        <f t="shared" ref="A23:A41" si="0">A4</f>
        <v>Academy Alternative Provision Converter</v>
      </c>
      <c r="B23" s="7">
        <f t="shared" ref="B23:H38" si="1">B4*$I4</f>
        <v>0</v>
      </c>
      <c r="C23" s="7">
        <f t="shared" si="1"/>
        <v>0</v>
      </c>
      <c r="D23" s="7">
        <f t="shared" si="1"/>
        <v>40.999980000000001</v>
      </c>
      <c r="E23" s="7">
        <f t="shared" si="1"/>
        <v>21.999986</v>
      </c>
      <c r="F23" s="7">
        <f t="shared" si="1"/>
        <v>3.9999669999999998</v>
      </c>
      <c r="G23" s="7">
        <f t="shared" si="1"/>
        <v>0</v>
      </c>
      <c r="H23" s="7">
        <f t="shared" si="1"/>
        <v>0</v>
      </c>
      <c r="I23">
        <f t="shared" ref="I23:I41" si="2">I4</f>
        <v>67</v>
      </c>
    </row>
    <row r="24" spans="1:9" x14ac:dyDescent="0.45">
      <c r="A24" t="str">
        <f t="shared" si="0"/>
        <v>Academy Alternative Provision Sponsor Led</v>
      </c>
      <c r="B24" s="7">
        <f t="shared" si="1"/>
        <v>1.9999920000000002</v>
      </c>
      <c r="C24" s="7">
        <f t="shared" si="1"/>
        <v>10.999991999999999</v>
      </c>
      <c r="D24" s="7">
        <f t="shared" si="1"/>
        <v>9.9999839999999995</v>
      </c>
      <c r="E24" s="7">
        <f t="shared" si="1"/>
        <v>0</v>
      </c>
      <c r="F24" s="7">
        <f t="shared" si="1"/>
        <v>0</v>
      </c>
      <c r="G24" s="7">
        <f t="shared" si="1"/>
        <v>0</v>
      </c>
      <c r="H24" s="7">
        <f t="shared" si="1"/>
        <v>0.99998399999999998</v>
      </c>
      <c r="I24">
        <f t="shared" si="2"/>
        <v>24</v>
      </c>
    </row>
    <row r="25" spans="1:9" x14ac:dyDescent="0.45">
      <c r="A25" t="str">
        <f t="shared" si="0"/>
        <v>Academy Converter</v>
      </c>
      <c r="B25" s="7">
        <f t="shared" si="1"/>
        <v>38.997109000000002</v>
      </c>
      <c r="C25" s="7">
        <f t="shared" si="1"/>
        <v>615.99830900000006</v>
      </c>
      <c r="D25" s="7">
        <f t="shared" si="1"/>
        <v>2966.9996040000001</v>
      </c>
      <c r="E25" s="7">
        <f t="shared" si="1"/>
        <v>2082.999096</v>
      </c>
      <c r="F25" s="7">
        <f t="shared" si="1"/>
        <v>438.99761899999999</v>
      </c>
      <c r="G25" s="7">
        <f t="shared" si="1"/>
        <v>0</v>
      </c>
      <c r="H25" s="7">
        <f t="shared" si="1"/>
        <v>46.995880999999997</v>
      </c>
      <c r="I25">
        <f t="shared" si="2"/>
        <v>6191</v>
      </c>
    </row>
    <row r="26" spans="1:9" x14ac:dyDescent="0.45">
      <c r="A26" t="str">
        <f t="shared" si="0"/>
        <v>Academy Special Converter</v>
      </c>
      <c r="B26" s="7">
        <f t="shared" si="1"/>
        <v>0</v>
      </c>
      <c r="C26" s="7">
        <f t="shared" si="1"/>
        <v>8.9999100000000016</v>
      </c>
      <c r="D26" s="7">
        <f t="shared" si="1"/>
        <v>105.999753</v>
      </c>
      <c r="E26" s="7">
        <f t="shared" si="1"/>
        <v>109.999984</v>
      </c>
      <c r="F26" s="7">
        <f t="shared" si="1"/>
        <v>42.999841000000004</v>
      </c>
      <c r="G26" s="7">
        <f t="shared" si="1"/>
        <v>0</v>
      </c>
      <c r="H26" s="7">
        <f t="shared" si="1"/>
        <v>2.9999699999999998</v>
      </c>
      <c r="I26">
        <f t="shared" si="2"/>
        <v>271</v>
      </c>
    </row>
    <row r="27" spans="1:9" x14ac:dyDescent="0.45">
      <c r="A27" t="str">
        <f t="shared" si="0"/>
        <v>Academy Special Sponsor Led</v>
      </c>
      <c r="B27" s="7">
        <f t="shared" si="1"/>
        <v>2.9999449999999999</v>
      </c>
      <c r="C27" s="7">
        <f t="shared" si="1"/>
        <v>20.999939999999999</v>
      </c>
      <c r="D27" s="7">
        <f t="shared" si="1"/>
        <v>39.999960000000002</v>
      </c>
      <c r="E27" s="7">
        <f t="shared" si="1"/>
        <v>0.99995999999999996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>
        <f t="shared" si="2"/>
        <v>65</v>
      </c>
    </row>
    <row r="28" spans="1:9" x14ac:dyDescent="0.45">
      <c r="A28" t="str">
        <f t="shared" si="0"/>
        <v>Academy Sponsor Led</v>
      </c>
      <c r="B28" s="7">
        <f t="shared" si="1"/>
        <v>202.99916000000002</v>
      </c>
      <c r="C28" s="7">
        <f t="shared" si="1"/>
        <v>1080.9985199999999</v>
      </c>
      <c r="D28" s="7">
        <f t="shared" si="1"/>
        <v>774.99814000000003</v>
      </c>
      <c r="E28" s="7">
        <f t="shared" si="1"/>
        <v>46.997860000000003</v>
      </c>
      <c r="F28" s="7">
        <f t="shared" si="1"/>
        <v>10.99973</v>
      </c>
      <c r="G28" s="7">
        <f t="shared" si="1"/>
        <v>0</v>
      </c>
      <c r="H28" s="7">
        <f t="shared" si="1"/>
        <v>52.997909999999997</v>
      </c>
      <c r="I28">
        <f t="shared" si="2"/>
        <v>2170</v>
      </c>
    </row>
    <row r="29" spans="1:9" x14ac:dyDescent="0.45">
      <c r="A29" t="str">
        <f t="shared" si="0"/>
        <v>City Technology College</v>
      </c>
      <c r="B29" s="7">
        <f t="shared" si="1"/>
        <v>0</v>
      </c>
      <c r="C29" s="7">
        <f t="shared" si="1"/>
        <v>0</v>
      </c>
      <c r="D29" s="7">
        <f t="shared" si="1"/>
        <v>0</v>
      </c>
      <c r="E29" s="7">
        <f t="shared" si="1"/>
        <v>0.99999899999999997</v>
      </c>
      <c r="F29" s="7">
        <f t="shared" si="1"/>
        <v>1.9999979999999999</v>
      </c>
      <c r="G29" s="7">
        <f t="shared" si="1"/>
        <v>0</v>
      </c>
      <c r="H29" s="7">
        <f t="shared" si="1"/>
        <v>0</v>
      </c>
      <c r="I29">
        <f t="shared" si="2"/>
        <v>3</v>
      </c>
    </row>
    <row r="30" spans="1:9" x14ac:dyDescent="0.45">
      <c r="A30" t="str">
        <f t="shared" si="0"/>
        <v>Community School</v>
      </c>
      <c r="B30" s="7">
        <f t="shared" si="1"/>
        <v>12.997911</v>
      </c>
      <c r="C30" s="7">
        <f t="shared" si="1"/>
        <v>551.99929099999997</v>
      </c>
      <c r="D30" s="7">
        <f t="shared" si="1"/>
        <v>2983.9955659999996</v>
      </c>
      <c r="E30" s="7">
        <f t="shared" si="1"/>
        <v>1965.997754</v>
      </c>
      <c r="F30" s="7">
        <f t="shared" si="1"/>
        <v>240.997747</v>
      </c>
      <c r="G30" s="7">
        <f t="shared" si="1"/>
        <v>0</v>
      </c>
      <c r="H30" s="7">
        <f t="shared" si="1"/>
        <v>170.999877</v>
      </c>
      <c r="I30">
        <f t="shared" si="2"/>
        <v>5927</v>
      </c>
    </row>
    <row r="31" spans="1:9" x14ac:dyDescent="0.45">
      <c r="A31" t="str">
        <f t="shared" si="0"/>
        <v>Community Special School</v>
      </c>
      <c r="B31" s="7">
        <f t="shared" si="1"/>
        <v>0</v>
      </c>
      <c r="C31" s="7">
        <f t="shared" si="1"/>
        <v>12.999624000000001</v>
      </c>
      <c r="D31" s="7">
        <f t="shared" si="1"/>
        <v>166.99956</v>
      </c>
      <c r="E31" s="7">
        <f t="shared" si="1"/>
        <v>240.99980400000001</v>
      </c>
      <c r="F31" s="7">
        <f t="shared" si="1"/>
        <v>58.999656000000002</v>
      </c>
      <c r="G31" s="7">
        <f t="shared" si="1"/>
        <v>0</v>
      </c>
      <c r="H31" s="7">
        <f t="shared" si="1"/>
        <v>11.999879999999999</v>
      </c>
      <c r="I31">
        <f t="shared" si="2"/>
        <v>492</v>
      </c>
    </row>
    <row r="32" spans="1:9" x14ac:dyDescent="0.45">
      <c r="A32" t="str">
        <f t="shared" si="0"/>
        <v>Foundation School</v>
      </c>
      <c r="B32" s="7">
        <f t="shared" si="1"/>
        <v>4.9993840000000001</v>
      </c>
      <c r="C32" s="7">
        <f t="shared" si="1"/>
        <v>82.999696</v>
      </c>
      <c r="D32" s="7">
        <f t="shared" si="1"/>
        <v>382.99994199999998</v>
      </c>
      <c r="E32" s="7">
        <f t="shared" si="1"/>
        <v>186.99942300000001</v>
      </c>
      <c r="F32" s="7">
        <f t="shared" si="1"/>
        <v>15.999957999999999</v>
      </c>
      <c r="G32" s="7">
        <f t="shared" si="1"/>
        <v>0</v>
      </c>
      <c r="H32" s="7">
        <f t="shared" si="1"/>
        <v>14.99953</v>
      </c>
      <c r="I32">
        <f t="shared" si="2"/>
        <v>689</v>
      </c>
    </row>
    <row r="33" spans="1:9" x14ac:dyDescent="0.45">
      <c r="A33" t="str">
        <f t="shared" si="0"/>
        <v>Foundation Special School</v>
      </c>
      <c r="B33" s="7">
        <f t="shared" si="1"/>
        <v>0</v>
      </c>
      <c r="C33" s="7">
        <f t="shared" si="1"/>
        <v>0.99998999999999993</v>
      </c>
      <c r="D33" s="7">
        <f t="shared" si="1"/>
        <v>27.999966000000001</v>
      </c>
      <c r="E33" s="7">
        <f t="shared" si="1"/>
        <v>42.999980000000001</v>
      </c>
      <c r="F33" s="7">
        <f t="shared" si="1"/>
        <v>5.9999399999999996</v>
      </c>
      <c r="G33" s="7">
        <f t="shared" si="1"/>
        <v>0</v>
      </c>
      <c r="H33" s="7">
        <f t="shared" si="1"/>
        <v>3.9999599999999997</v>
      </c>
      <c r="I33">
        <f t="shared" si="2"/>
        <v>82</v>
      </c>
    </row>
    <row r="34" spans="1:9" x14ac:dyDescent="0.45">
      <c r="A34" t="str">
        <f t="shared" si="0"/>
        <v>Free School</v>
      </c>
      <c r="B34" s="7">
        <f t="shared" si="1"/>
        <v>0</v>
      </c>
      <c r="C34" s="7">
        <f t="shared" si="1"/>
        <v>0</v>
      </c>
      <c r="D34" s="7">
        <f t="shared" si="1"/>
        <v>0</v>
      </c>
      <c r="E34" s="7">
        <f t="shared" si="1"/>
        <v>0.99999899999999997</v>
      </c>
      <c r="F34" s="7">
        <f t="shared" si="1"/>
        <v>0</v>
      </c>
      <c r="G34" s="7">
        <f t="shared" si="1"/>
        <v>0</v>
      </c>
      <c r="H34" s="7">
        <f t="shared" si="1"/>
        <v>1.9999979999999999</v>
      </c>
      <c r="I34">
        <f t="shared" si="2"/>
        <v>3</v>
      </c>
    </row>
    <row r="35" spans="1:9" x14ac:dyDescent="0.45">
      <c r="A35" t="str">
        <f t="shared" si="0"/>
        <v>Free School Special</v>
      </c>
      <c r="B35" s="7">
        <f t="shared" si="1"/>
        <v>0</v>
      </c>
      <c r="C35" s="7">
        <f t="shared" si="1"/>
        <v>0</v>
      </c>
      <c r="D35" s="7">
        <f t="shared" si="1"/>
        <v>0</v>
      </c>
      <c r="E35" s="7">
        <f t="shared" si="1"/>
        <v>1</v>
      </c>
      <c r="F35" s="7">
        <f t="shared" si="1"/>
        <v>0</v>
      </c>
      <c r="G35" s="7">
        <f t="shared" si="1"/>
        <v>0</v>
      </c>
      <c r="H35" s="7">
        <f t="shared" si="1"/>
        <v>0</v>
      </c>
      <c r="I35">
        <f t="shared" si="2"/>
        <v>1</v>
      </c>
    </row>
    <row r="36" spans="1:9" x14ac:dyDescent="0.45">
      <c r="A36" t="str">
        <f t="shared" si="0"/>
        <v>LA Nursery School</v>
      </c>
      <c r="B36" s="7">
        <f t="shared" si="1"/>
        <v>0</v>
      </c>
      <c r="C36" s="7">
        <f t="shared" si="1"/>
        <v>0</v>
      </c>
      <c r="D36" s="7">
        <f t="shared" si="1"/>
        <v>61.999746000000002</v>
      </c>
      <c r="E36" s="7">
        <f t="shared" si="1"/>
        <v>215.99999</v>
      </c>
      <c r="F36" s="7">
        <f t="shared" si="1"/>
        <v>103.99988200000001</v>
      </c>
      <c r="G36" s="7">
        <f t="shared" si="1"/>
        <v>0</v>
      </c>
      <c r="H36" s="7">
        <f t="shared" si="1"/>
        <v>0</v>
      </c>
      <c r="I36">
        <f t="shared" si="2"/>
        <v>382</v>
      </c>
    </row>
    <row r="37" spans="1:9" x14ac:dyDescent="0.45">
      <c r="A37" t="str">
        <f t="shared" si="0"/>
        <v>Non-Maintained Special School</v>
      </c>
      <c r="B37" s="7">
        <f t="shared" si="1"/>
        <v>0</v>
      </c>
      <c r="C37" s="7">
        <f t="shared" si="1"/>
        <v>3.9999960000000003</v>
      </c>
      <c r="D37" s="7">
        <f t="shared" si="1"/>
        <v>16.999995999999999</v>
      </c>
      <c r="E37" s="7">
        <f t="shared" si="1"/>
        <v>21.999952</v>
      </c>
      <c r="F37" s="7">
        <f t="shared" si="1"/>
        <v>7.9999920000000007</v>
      </c>
      <c r="G37" s="7">
        <f t="shared" si="1"/>
        <v>0</v>
      </c>
      <c r="H37" s="7">
        <f t="shared" si="1"/>
        <v>0.99996000000000007</v>
      </c>
      <c r="I37">
        <f t="shared" si="2"/>
        <v>52</v>
      </c>
    </row>
    <row r="38" spans="1:9" x14ac:dyDescent="0.45">
      <c r="A38" s="17" t="str">
        <f t="shared" si="0"/>
        <v>Pupil Referral Unit</v>
      </c>
      <c r="B38" s="18">
        <f t="shared" si="1"/>
        <v>0</v>
      </c>
      <c r="C38" s="18">
        <f t="shared" si="1"/>
        <v>6.9998740000000002</v>
      </c>
      <c r="D38" s="18">
        <f t="shared" si="1"/>
        <v>67.999881999999999</v>
      </c>
      <c r="E38" s="18">
        <f t="shared" si="1"/>
        <v>55.999940000000002</v>
      </c>
      <c r="F38" s="18">
        <f t="shared" si="1"/>
        <v>3.9999280000000002</v>
      </c>
      <c r="G38" s="18">
        <f t="shared" si="1"/>
        <v>0</v>
      </c>
      <c r="H38" s="18">
        <f t="shared" si="1"/>
        <v>22.999902000000002</v>
      </c>
      <c r="I38" s="17">
        <f t="shared" si="2"/>
        <v>158</v>
      </c>
    </row>
    <row r="39" spans="1:9" x14ac:dyDescent="0.45">
      <c r="A39" s="17" t="str">
        <f t="shared" si="0"/>
        <v>Voluntary Aided School</v>
      </c>
      <c r="B39" s="18">
        <f t="shared" ref="B39:H41" si="3">B20*$I20</f>
        <v>0.99962099999999998</v>
      </c>
      <c r="C39" s="18">
        <f t="shared" si="3"/>
        <v>176.99749199999999</v>
      </c>
      <c r="D39" s="18">
        <f t="shared" si="3"/>
        <v>1175.998572</v>
      </c>
      <c r="E39" s="18">
        <f t="shared" si="3"/>
        <v>1047.9980069999999</v>
      </c>
      <c r="F39" s="18">
        <f t="shared" si="3"/>
        <v>156.99990600000001</v>
      </c>
      <c r="G39" s="18">
        <f t="shared" si="3"/>
        <v>0</v>
      </c>
      <c r="H39" s="18">
        <f t="shared" si="3"/>
        <v>23.998653000000001</v>
      </c>
      <c r="I39" s="17">
        <f t="shared" si="2"/>
        <v>2583</v>
      </c>
    </row>
    <row r="40" spans="1:9" x14ac:dyDescent="0.45">
      <c r="A40" s="17" t="str">
        <f t="shared" si="0"/>
        <v>Voluntary Controlled School</v>
      </c>
      <c r="B40" s="18">
        <f t="shared" si="3"/>
        <v>0</v>
      </c>
      <c r="C40" s="18">
        <f t="shared" si="3"/>
        <v>102.99907800000001</v>
      </c>
      <c r="D40" s="18">
        <f t="shared" si="3"/>
        <v>847.99915200000009</v>
      </c>
      <c r="E40" s="18">
        <f t="shared" si="3"/>
        <v>621.99937799999998</v>
      </c>
      <c r="F40" s="18">
        <f t="shared" si="3"/>
        <v>46.999133999999998</v>
      </c>
      <c r="G40" s="18">
        <f t="shared" si="3"/>
        <v>0</v>
      </c>
      <c r="H40" s="18">
        <f t="shared" si="3"/>
        <v>17.999981999999999</v>
      </c>
      <c r="I40" s="17">
        <f t="shared" si="2"/>
        <v>1638</v>
      </c>
    </row>
    <row r="41" spans="1:9" x14ac:dyDescent="0.45">
      <c r="A41" s="5" t="str">
        <f t="shared" si="0"/>
        <v>All schools</v>
      </c>
      <c r="B41" s="8">
        <f t="shared" si="3"/>
        <v>265.98562199999998</v>
      </c>
      <c r="C41" s="8">
        <f t="shared" si="3"/>
        <v>2677.9920759999995</v>
      </c>
      <c r="D41" s="8">
        <f t="shared" si="3"/>
        <v>9671.9851120000003</v>
      </c>
      <c r="E41" s="8">
        <f t="shared" si="3"/>
        <v>6666.9860819999994</v>
      </c>
      <c r="F41" s="8">
        <f t="shared" si="3"/>
        <v>1140.9990780000001</v>
      </c>
      <c r="G41" s="8">
        <f t="shared" si="3"/>
        <v>0</v>
      </c>
      <c r="H41" s="8">
        <f t="shared" si="3"/>
        <v>373.98963600000002</v>
      </c>
      <c r="I41" s="5">
        <f t="shared" si="2"/>
        <v>20798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TBL1</vt:lpstr>
      <vt:lpstr>TBL2</vt:lpstr>
      <vt:lpstr>TBL3</vt:lpstr>
      <vt:lpstr>TBL4</vt:lpstr>
      <vt:lpstr>TBL5A</vt:lpstr>
      <vt:lpstr>TBL5B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Thomson</dc:creator>
  <cp:lastModifiedBy>Dave Thomson</cp:lastModifiedBy>
  <dcterms:created xsi:type="dcterms:W3CDTF">2022-03-14T17:49:13Z</dcterms:created>
  <dcterms:modified xsi:type="dcterms:W3CDTF">2022-03-14T17:49:38Z</dcterms:modified>
</cp:coreProperties>
</file>